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BOM!$A$1:$I$43</definedName>
  </definedNames>
  <calcPr calcId="144525"/>
</workbook>
</file>

<file path=xl/calcChain.xml><?xml version="1.0" encoding="utf-8"?>
<calcChain xmlns="http://schemas.openxmlformats.org/spreadsheetml/2006/main">
  <c r="F11" i="1" l="1"/>
  <c r="J12" i="1"/>
  <c r="L12" i="1" s="1"/>
  <c r="L34" i="1" l="1"/>
  <c r="L33" i="1"/>
  <c r="F28" i="1" l="1"/>
  <c r="J32" i="1"/>
  <c r="L32" i="1" s="1"/>
  <c r="J23" i="1" l="1"/>
  <c r="L23" i="1" s="1"/>
  <c r="F17" i="1"/>
  <c r="J31" i="1" l="1"/>
  <c r="L31" i="1" s="1"/>
  <c r="J30" i="1"/>
  <c r="J24" i="1"/>
  <c r="L24" i="1" s="1"/>
  <c r="J22" i="1"/>
  <c r="L22" i="1" s="1"/>
  <c r="J21" i="1"/>
  <c r="L21" i="1" s="1"/>
  <c r="J20" i="1"/>
  <c r="L20" i="1" s="1"/>
  <c r="J19" i="1"/>
  <c r="L19" i="1" s="1"/>
  <c r="J9" i="1"/>
  <c r="L9" i="1" s="1"/>
  <c r="J10" i="1"/>
  <c r="L10" i="1" s="1"/>
  <c r="J29" i="1" l="1"/>
  <c r="L29" i="1" s="1"/>
  <c r="J13" i="1" l="1"/>
  <c r="L13" i="1" s="1"/>
  <c r="J7" i="1"/>
  <c r="L7" i="1" s="1"/>
  <c r="J4" i="1"/>
  <c r="L4" i="1" s="1"/>
  <c r="J5" i="1"/>
  <c r="L5" i="1" s="1"/>
  <c r="J6" i="1"/>
  <c r="L6" i="1" s="1"/>
  <c r="J8" i="1"/>
  <c r="L8" i="1" s="1"/>
  <c r="J14" i="1"/>
  <c r="L14" i="1" s="1"/>
  <c r="J11" i="1"/>
  <c r="L11" i="1" s="1"/>
  <c r="J15" i="1"/>
  <c r="L15" i="1" s="1"/>
  <c r="J17" i="1"/>
  <c r="L17" i="1" s="1"/>
  <c r="J18" i="1"/>
  <c r="L18" i="1" s="1"/>
  <c r="J25" i="1"/>
  <c r="L25" i="1" s="1"/>
  <c r="J26" i="1"/>
  <c r="L26" i="1" s="1"/>
  <c r="J27" i="1"/>
  <c r="L27" i="1" s="1"/>
  <c r="J28" i="1"/>
  <c r="L28" i="1" s="1"/>
  <c r="L30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3" i="1"/>
  <c r="F3" i="1"/>
</calcChain>
</file>

<file path=xl/sharedStrings.xml><?xml version="1.0" encoding="utf-8"?>
<sst xmlns="http://schemas.openxmlformats.org/spreadsheetml/2006/main" count="135" uniqueCount="110">
  <si>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</si>
  <si>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</si>
  <si>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</si>
  <si>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</si>
  <si>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</si>
  <si>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</si>
  <si>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</si>
  <si>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</si>
  <si>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</si>
  <si>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</si>
  <si>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</si>
  <si>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</si>
  <si>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</si>
  <si>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</si>
  <si>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</si>
  <si>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</si>
  <si>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</si>
  <si>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</si>
  <si>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</si>
  <si>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</si>
  <si>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Comments</t>
  </si>
  <si>
    <t>MULTICOMP</t>
  </si>
  <si>
    <t>Radial Leaded</t>
  </si>
  <si>
    <t>10K, 5%, 250mW</t>
  </si>
  <si>
    <t>R1</t>
  </si>
  <si>
    <t>IC1,IC2</t>
  </si>
  <si>
    <t xml:space="preserve">MULTICOMP </t>
  </si>
  <si>
    <t>EPP-70-120</t>
  </si>
  <si>
    <t>MCF 0.25W 10K</t>
  </si>
  <si>
    <t>EPP-CNP-508</t>
  </si>
  <si>
    <t>MCRR50104X7RK0050</t>
  </si>
  <si>
    <t>EPP-IC-SOCKET</t>
  </si>
  <si>
    <t>5.6K, 5%, 250mW</t>
  </si>
  <si>
    <t>MCF 0.25W 5K6</t>
  </si>
  <si>
    <t>2.7K, 5%, 250mW</t>
  </si>
  <si>
    <t>MCF 0.25W 2K7</t>
  </si>
  <si>
    <t>1K Ohm ,trimmer potentiometer</t>
  </si>
  <si>
    <t>VISHAY SFERNICE</t>
  </si>
  <si>
    <t>T93YA102KT20</t>
  </si>
  <si>
    <t>P1</t>
  </si>
  <si>
    <t>C5,C8</t>
  </si>
  <si>
    <t>C9,C10</t>
  </si>
  <si>
    <t>CD4051BEE4</t>
  </si>
  <si>
    <t>TEXAS INSTRUMENTS</t>
  </si>
  <si>
    <t>CD4051BE</t>
  </si>
  <si>
    <t>DIP16</t>
  </si>
  <si>
    <t>TL084</t>
  </si>
  <si>
    <t>TL084CN</t>
  </si>
  <si>
    <t>DIP14</t>
  </si>
  <si>
    <t>IC3</t>
  </si>
  <si>
    <t>CD4066BE</t>
  </si>
  <si>
    <t>IC5,IC6</t>
  </si>
  <si>
    <t>IC7</t>
  </si>
  <si>
    <t>IC8</t>
  </si>
  <si>
    <t>1N4148, 100 V, 200 mA, 4 ns</t>
  </si>
  <si>
    <t>NXP</t>
  </si>
  <si>
    <t>1N4148</t>
  </si>
  <si>
    <t>EPP-DO-35-x</t>
  </si>
  <si>
    <t>D1,D2</t>
  </si>
  <si>
    <t>IC socket, DIP-14</t>
  </si>
  <si>
    <t>IC socket, DIP-16</t>
  </si>
  <si>
    <t>2227MC-16-03-09-F1</t>
  </si>
  <si>
    <t>2227MC-14-03-10-F1</t>
  </si>
  <si>
    <t>PC817</t>
  </si>
  <si>
    <t>SHARP</t>
  </si>
  <si>
    <t>PC817XJ0000F</t>
  </si>
  <si>
    <t>DIP4</t>
  </si>
  <si>
    <t>IC socket, DIP-6</t>
  </si>
  <si>
    <t>TE CONNECTIVITY / AMP</t>
  </si>
  <si>
    <t>2-1571551-1</t>
  </si>
  <si>
    <t>IC-SOCKET</t>
  </si>
  <si>
    <t>R4,R11,R14</t>
  </si>
  <si>
    <t>R18,R19,R20</t>
  </si>
  <si>
    <t>470R, 5%, 250mW</t>
  </si>
  <si>
    <t>MCF 0.25W 470R</t>
  </si>
  <si>
    <t>L78L06ABZ</t>
  </si>
  <si>
    <t>STMICROELECTRONICS</t>
  </si>
  <si>
    <t>TO-92</t>
  </si>
  <si>
    <t>MC79L06BP</t>
  </si>
  <si>
    <t xml:space="preserve">MICRO COMMERCIAL COMPONENTS </t>
  </si>
  <si>
    <t>MC79L06BP-AP</t>
  </si>
  <si>
    <t>R2,R3,R7,R8,R12,R13,R15,R16,R17</t>
  </si>
  <si>
    <t>R5,R6,R9,R10</t>
  </si>
  <si>
    <t>100K, 5%, 250mW</t>
  </si>
  <si>
    <t>MCF 0.25W 100K</t>
  </si>
  <si>
    <t>K1</t>
  </si>
  <si>
    <t>TERM BLOCK HDR 20POS R/A 3.81MM</t>
  </si>
  <si>
    <t>On Shore Technology Inc</t>
  </si>
  <si>
    <t>OSTV7203151</t>
  </si>
  <si>
    <t>0.150" (3.81mm)</t>
  </si>
  <si>
    <t>OSTV7203151-ND</t>
  </si>
  <si>
    <t>IC4a, IC4b, IC4c</t>
  </si>
  <si>
    <t>TP11-TP16</t>
  </si>
  <si>
    <t>TP1-TP10</t>
  </si>
  <si>
    <t>BBS-110-G-A</t>
  </si>
  <si>
    <t xml:space="preserve">SAMTEC </t>
  </si>
  <si>
    <t xml:space="preserve">HEADER, 2.54MM, PCB, 10WAY </t>
  </si>
  <si>
    <t xml:space="preserve">RECEPTACLE, 2.54MM, PCB, 2WAY </t>
  </si>
  <si>
    <t>SL-102-T-10</t>
  </si>
  <si>
    <t>2.54mm pitch</t>
  </si>
  <si>
    <t>BOM::140264::myDAQ MINIKIT v1.2</t>
  </si>
  <si>
    <t xml:space="preserve">1 µF, ± 10%, X7R, 50 V, Radial Leaded </t>
  </si>
  <si>
    <t>MCRR50105X7RK0050</t>
  </si>
  <si>
    <t>C3,C4,C6,C7</t>
  </si>
  <si>
    <t xml:space="preserve">100nF ± 10%, X7R, 50 V, Radial Leaded </t>
  </si>
  <si>
    <t xml:space="preserve"> MCGPR50V227M10X16  </t>
  </si>
  <si>
    <t xml:space="preserve">220 µF, ± 20%, 50 V, 10 mm, Radial Leaded </t>
  </si>
  <si>
    <t xml:space="preserve"> MCGPR50V107M8X11</t>
  </si>
  <si>
    <t>100 µF, ± 20%, 50 V, 8 mm, Radial Leaded</t>
  </si>
  <si>
    <t>C1,C2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</si>
</sst>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49" fontId="4" fillId="0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3" fillId="4" borderId="0" xfId="0" applyNumberFormat="1" applyFon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wrapText="1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5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6"/>
  <sheetViews>
    <sheetView tabSelected="1" topLeftCell="A7" workbookViewId="0">
      <selection activeCell="D20" sqref="D20"/>
    </sheetView>
  </sheetViews>
  <sheetFormatPr defaultColWidth="11.5703125" defaultRowHeight="12.75" x14ac:dyDescent="0.2"/>
  <cols>
    <col min="1" max="1" width="37.5703125" style="12" customWidth="1"/>
    <col min="2" max="2" width="34.85546875" style="12" customWidth="1"/>
    <col min="3" max="3" width="33.85546875" style="12" bestFit="1" customWidth="1"/>
    <col min="4" max="4" width="17.42578125" style="12" customWidth="1"/>
    <col min="5" max="5" width="32.85546875" style="12" customWidth="1"/>
    <col min="6" max="6" width="6" style="19" bestFit="1" customWidth="1"/>
    <col min="7" max="7" width="10.28515625" style="19" bestFit="1" customWidth="1"/>
    <col min="8" max="8" width="11.5703125" style="19"/>
    <col min="9" max="9" width="14.85546875" style="19" customWidth="1"/>
    <col min="10" max="10" width="41.85546875" style="19" customWidth="1"/>
    <col min="11" max="11" width="32" style="19" customWidth="1"/>
    <col min="12" max="12" width="47.5703125" style="19" customWidth="1"/>
    <col min="13" max="16384" width="11.5703125" style="19"/>
  </cols>
  <sheetData>
    <row r="1" spans="1:12" s="14" customFormat="1" ht="20.25" x14ac:dyDescent="0.3">
      <c r="A1" s="29" t="s">
        <v>100</v>
      </c>
      <c r="B1" s="29"/>
      <c r="C1" s="29"/>
      <c r="D1" s="29"/>
      <c r="E1" s="29"/>
      <c r="F1" s="29"/>
      <c r="K1" s="15"/>
    </row>
    <row r="2" spans="1:12" s="14" customFormat="1" ht="20.25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4" t="s">
        <v>16</v>
      </c>
      <c r="G2" s="14" t="s">
        <v>5</v>
      </c>
      <c r="H2" s="14" t="s">
        <v>6</v>
      </c>
      <c r="I2" s="14" t="s">
        <v>17</v>
      </c>
      <c r="J2" s="14" t="s">
        <v>18</v>
      </c>
      <c r="K2" s="16" t="s">
        <v>20</v>
      </c>
      <c r="L2" s="16" t="s">
        <v>19</v>
      </c>
    </row>
    <row r="3" spans="1:12" s="17" customFormat="1" ht="15" x14ac:dyDescent="0.2">
      <c r="A3" s="10" t="s">
        <v>7</v>
      </c>
      <c r="B3" s="10"/>
      <c r="C3" s="10"/>
      <c r="D3" s="10"/>
      <c r="E3" s="10"/>
      <c r="F3" s="17">
        <f>SUM(F4:F10)</f>
        <v>21</v>
      </c>
      <c r="J3" s="18" t="str">
        <f>CONCATENATE(E3,IF(ISBLANK(E3),""," = "),A3)</f>
        <v>Resistor</v>
      </c>
    </row>
    <row r="4" spans="1:12" ht="15" x14ac:dyDescent="0.2">
      <c r="A4" s="11" t="s">
        <v>32</v>
      </c>
      <c r="B4" s="11" t="s">
        <v>21</v>
      </c>
      <c r="C4" s="13" t="s">
        <v>33</v>
      </c>
      <c r="D4" s="11" t="s">
        <v>27</v>
      </c>
      <c r="E4" s="11" t="s">
        <v>24</v>
      </c>
      <c r="F4" s="19">
        <v>1</v>
      </c>
      <c r="G4" s="19">
        <v>9339604</v>
      </c>
      <c r="J4" s="20" t="str">
        <f>CONCATENATE(E4,IF(ISBLANK(E4),""," = "),A4)</f>
        <v>R1 = 5.6K, 5%, 250mW</v>
      </c>
      <c r="L4" s="20" t="str">
        <f t="shared" ref="L4:L34" si="0">J4</f>
        <v>R1 = 5.6K, 5%, 250mW</v>
      </c>
    </row>
    <row r="5" spans="1:12" ht="15" x14ac:dyDescent="0.2">
      <c r="A5" s="11" t="s">
        <v>83</v>
      </c>
      <c r="B5" s="11" t="s">
        <v>21</v>
      </c>
      <c r="C5" s="13" t="s">
        <v>84</v>
      </c>
      <c r="D5" s="11" t="s">
        <v>27</v>
      </c>
      <c r="E5" s="11" t="s">
        <v>82</v>
      </c>
      <c r="F5" s="19">
        <v>4</v>
      </c>
      <c r="G5" s="19">
        <v>9339078</v>
      </c>
      <c r="J5" s="20" t="str">
        <f t="shared" ref="J5:J28" si="1">CONCATENATE(E5,IF(ISBLANK(E5),""," = "),A5)</f>
        <v>R5,R6,R9,R10 = 100K, 5%, 250mW</v>
      </c>
      <c r="L5" s="20" t="str">
        <f t="shared" si="0"/>
        <v>R5,R6,R9,R10 = 100K, 5%, 250mW</v>
      </c>
    </row>
    <row r="6" spans="1:12" ht="15" x14ac:dyDescent="0.2">
      <c r="A6" s="11" t="s">
        <v>34</v>
      </c>
      <c r="B6" s="11" t="s">
        <v>21</v>
      </c>
      <c r="C6" s="13" t="s">
        <v>35</v>
      </c>
      <c r="D6" s="11" t="s">
        <v>27</v>
      </c>
      <c r="E6" s="11" t="s">
        <v>71</v>
      </c>
      <c r="F6" s="19">
        <v>3</v>
      </c>
      <c r="G6" s="19">
        <v>9339361</v>
      </c>
      <c r="J6" s="20" t="str">
        <f t="shared" si="1"/>
        <v>R4,R11,R14 = 2.7K, 5%, 250mW</v>
      </c>
      <c r="L6" s="20" t="str">
        <f t="shared" si="0"/>
        <v>R4,R11,R14 = 2.7K, 5%, 250mW</v>
      </c>
    </row>
    <row r="7" spans="1:12" ht="15" x14ac:dyDescent="0.2">
      <c r="A7" s="11" t="s">
        <v>23</v>
      </c>
      <c r="B7" s="11" t="s">
        <v>21</v>
      </c>
      <c r="C7" s="13" t="s">
        <v>28</v>
      </c>
      <c r="D7" s="11" t="s">
        <v>27</v>
      </c>
      <c r="E7" s="11" t="s">
        <v>81</v>
      </c>
      <c r="F7" s="19">
        <v>9</v>
      </c>
      <c r="G7" s="19">
        <v>9339060</v>
      </c>
      <c r="J7" s="20" t="str">
        <f>CONCATENATE(E7,IF(ISBLANK(E7),""," = "),A7)</f>
        <v>R2,R3,R7,R8,R12,R13,R15,R16,R17 = 10K, 5%, 250mW</v>
      </c>
      <c r="L7" s="20" t="str">
        <f t="shared" ref="L7" si="2">J7</f>
        <v>R2,R3,R7,R8,R12,R13,R15,R16,R17 = 10K, 5%, 250mW</v>
      </c>
    </row>
    <row r="8" spans="1:12" ht="15" x14ac:dyDescent="0.2">
      <c r="A8" s="11" t="s">
        <v>73</v>
      </c>
      <c r="B8" s="11" t="s">
        <v>21</v>
      </c>
      <c r="C8" s="13" t="s">
        <v>74</v>
      </c>
      <c r="D8" s="11" t="s">
        <v>27</v>
      </c>
      <c r="E8" s="11" t="s">
        <v>72</v>
      </c>
      <c r="F8" s="19">
        <v>3</v>
      </c>
      <c r="G8" s="19">
        <v>9339531</v>
      </c>
      <c r="J8" s="20" t="str">
        <f>CONCATENATE(E8,IF(ISBLANK(E8),""," = "),A8)</f>
        <v>R18,R19,R20 = 470R, 5%, 250mW</v>
      </c>
      <c r="L8" s="20" t="str">
        <f>J8</f>
        <v>R18,R19,R20 = 470R, 5%, 250mW</v>
      </c>
    </row>
    <row r="9" spans="1:12" ht="15" x14ac:dyDescent="0.2">
      <c r="A9" s="11" t="s">
        <v>36</v>
      </c>
      <c r="B9" s="11" t="s">
        <v>37</v>
      </c>
      <c r="C9" s="13" t="s">
        <v>38</v>
      </c>
      <c r="D9" s="11"/>
      <c r="E9" s="11" t="s">
        <v>39</v>
      </c>
      <c r="F9" s="19">
        <v>1</v>
      </c>
      <c r="G9" s="19">
        <v>1531594</v>
      </c>
      <c r="J9" s="20" t="str">
        <f>CONCATENATE(E9,IF(ISBLANK(E9),""," = "),A9)</f>
        <v>P1 = 1K Ohm ,trimmer potentiometer</v>
      </c>
      <c r="L9" s="20" t="str">
        <f>J9</f>
        <v>P1 = 1K Ohm ,trimmer potentiometer</v>
      </c>
    </row>
    <row r="10" spans="1:12" ht="15" x14ac:dyDescent="0.2">
      <c r="J10" s="20" t="str">
        <f t="shared" si="1"/>
        <v/>
      </c>
      <c r="L10" s="20" t="str">
        <f t="shared" si="0"/>
        <v/>
      </c>
    </row>
    <row r="11" spans="1:12" s="17" customFormat="1" ht="15.75" customHeight="1" x14ac:dyDescent="0.2">
      <c r="A11" s="10" t="s">
        <v>8</v>
      </c>
      <c r="B11" s="10"/>
      <c r="C11" s="10"/>
      <c r="D11" s="10"/>
      <c r="E11" s="10"/>
      <c r="F11" s="17">
        <f>SUM(F12:F15)</f>
        <v>10</v>
      </c>
      <c r="J11" s="18" t="str">
        <f t="shared" si="1"/>
        <v>Capacitor</v>
      </c>
      <c r="L11" s="18" t="str">
        <f t="shared" si="0"/>
        <v>Capacitor</v>
      </c>
    </row>
    <row r="12" spans="1:12" s="28" customFormat="1" ht="15.75" customHeight="1" x14ac:dyDescent="0.2">
      <c r="A12" s="27" t="s">
        <v>101</v>
      </c>
      <c r="B12" s="11" t="s">
        <v>21</v>
      </c>
      <c r="C12" s="27" t="s">
        <v>102</v>
      </c>
      <c r="D12" s="11" t="s">
        <v>29</v>
      </c>
      <c r="E12" s="27" t="s">
        <v>109</v>
      </c>
      <c r="F12" s="28">
        <v>2</v>
      </c>
      <c r="G12" s="28">
        <v>1216443</v>
      </c>
      <c r="J12" s="25" t="str">
        <f t="shared" si="1"/>
        <v xml:space="preserve">C1,C2 = 1 µF, ± 10%, X7R, 50 V, Radial Leaded </v>
      </c>
      <c r="L12" s="25" t="str">
        <f t="shared" si="0"/>
        <v xml:space="preserve">C1,C2 = 1 µF, ± 10%, X7R, 50 V, Radial Leaded </v>
      </c>
    </row>
    <row r="13" spans="1:12" ht="15" x14ac:dyDescent="0.2">
      <c r="A13" s="11" t="s">
        <v>104</v>
      </c>
      <c r="B13" s="11" t="s">
        <v>21</v>
      </c>
      <c r="C13" s="11" t="s">
        <v>30</v>
      </c>
      <c r="D13" s="11" t="s">
        <v>29</v>
      </c>
      <c r="E13" s="11" t="s">
        <v>103</v>
      </c>
      <c r="F13" s="19">
        <v>4</v>
      </c>
      <c r="G13" s="19">
        <v>1216440</v>
      </c>
      <c r="J13" s="20" t="str">
        <f t="shared" ref="J13" si="3">CONCATENATE(E13,IF(ISBLANK(E13),""," = "),A13)</f>
        <v xml:space="preserve">C3,C4,C6,C7 = 100nF ± 10%, X7R, 50 V, Radial Leaded </v>
      </c>
      <c r="L13" s="20" t="str">
        <f t="shared" ref="L13" si="4">J13</f>
        <v xml:space="preserve">C3,C4,C6,C7 = 100nF ± 10%, X7R, 50 V, Radial Leaded </v>
      </c>
    </row>
    <row r="14" spans="1:12" s="24" customFormat="1" ht="15" x14ac:dyDescent="0.2">
      <c r="A14" s="22" t="s">
        <v>106</v>
      </c>
      <c r="B14" s="22" t="s">
        <v>26</v>
      </c>
      <c r="C14" s="22" t="s">
        <v>105</v>
      </c>
      <c r="D14" s="22" t="s">
        <v>22</v>
      </c>
      <c r="E14" s="22" t="s">
        <v>40</v>
      </c>
      <c r="F14" s="24">
        <v>2</v>
      </c>
      <c r="G14" s="24">
        <v>9451420</v>
      </c>
      <c r="J14" s="25" t="str">
        <f>CONCATENATE(E14,IF(ISBLANK(E14),""," = "),A14)</f>
        <v xml:space="preserve">C5,C8 = 220 µF, ± 20%, 50 V, 10 mm, Radial Leaded </v>
      </c>
      <c r="L14" s="25" t="str">
        <f>J14</f>
        <v xml:space="preserve">C5,C8 = 220 µF, ± 20%, 50 V, 10 mm, Radial Leaded </v>
      </c>
    </row>
    <row r="15" spans="1:12" s="24" customFormat="1" ht="15" x14ac:dyDescent="0.2">
      <c r="A15" s="22" t="s">
        <v>108</v>
      </c>
      <c r="B15" s="22" t="s">
        <v>26</v>
      </c>
      <c r="C15" s="26" t="s">
        <v>107</v>
      </c>
      <c r="D15" s="22" t="s">
        <v>22</v>
      </c>
      <c r="E15" s="22" t="s">
        <v>41</v>
      </c>
      <c r="F15" s="24">
        <v>2</v>
      </c>
      <c r="G15" s="24">
        <v>9451412</v>
      </c>
      <c r="J15" s="25" t="str">
        <f t="shared" si="1"/>
        <v>C9,C10 = 100 µF, ± 20%, 50 V, 8 mm, Radial Leaded</v>
      </c>
      <c r="L15" s="25" t="str">
        <f t="shared" si="0"/>
        <v>C9,C10 = 100 µF, ± 20%, 50 V, 8 mm, Radial Leaded</v>
      </c>
    </row>
    <row r="16" spans="1:12" ht="15" x14ac:dyDescent="0.2">
      <c r="A16" s="11"/>
      <c r="B16" s="11"/>
      <c r="C16" s="11"/>
      <c r="D16" s="11"/>
      <c r="E16" s="11"/>
      <c r="J16" s="20"/>
      <c r="L16" s="20"/>
    </row>
    <row r="17" spans="1:12" s="17" customFormat="1" ht="15" x14ac:dyDescent="0.2">
      <c r="A17" s="10" t="s">
        <v>9</v>
      </c>
      <c r="B17" s="10"/>
      <c r="C17" s="10"/>
      <c r="D17" s="10"/>
      <c r="E17" s="10"/>
      <c r="F17" s="17">
        <f>SUM(F18:F25)</f>
        <v>12</v>
      </c>
      <c r="J17" s="18" t="str">
        <f t="shared" si="1"/>
        <v>Semiconductor</v>
      </c>
      <c r="L17" s="18" t="str">
        <f t="shared" si="0"/>
        <v>Semiconductor</v>
      </c>
    </row>
    <row r="18" spans="1:12" s="24" customFormat="1" ht="15" x14ac:dyDescent="0.2">
      <c r="A18" s="22" t="s">
        <v>42</v>
      </c>
      <c r="B18" s="22" t="s">
        <v>43</v>
      </c>
      <c r="C18" s="23" t="s">
        <v>44</v>
      </c>
      <c r="D18" s="22" t="s">
        <v>45</v>
      </c>
      <c r="E18" s="22" t="s">
        <v>25</v>
      </c>
      <c r="F18" s="24">
        <v>2</v>
      </c>
      <c r="G18" s="24">
        <v>1106109</v>
      </c>
      <c r="J18" s="25" t="str">
        <f t="shared" si="1"/>
        <v>IC1,IC2 = CD4051BEE4</v>
      </c>
      <c r="L18" s="25" t="str">
        <f t="shared" si="0"/>
        <v>IC1,IC2 = CD4051BEE4</v>
      </c>
    </row>
    <row r="19" spans="1:12" s="24" customFormat="1" ht="15" x14ac:dyDescent="0.2">
      <c r="A19" s="22" t="s">
        <v>46</v>
      </c>
      <c r="B19" s="22" t="s">
        <v>43</v>
      </c>
      <c r="C19" s="23" t="s">
        <v>47</v>
      </c>
      <c r="D19" s="22" t="s">
        <v>48</v>
      </c>
      <c r="E19" s="22" t="s">
        <v>49</v>
      </c>
      <c r="F19" s="24">
        <v>1</v>
      </c>
      <c r="G19" s="24">
        <v>1106020</v>
      </c>
      <c r="J19" s="25" t="str">
        <f t="shared" ref="J19:J20" si="5">CONCATENATE(E19,IF(ISBLANK(E19),""," = "),A19)</f>
        <v>IC3 = TL084</v>
      </c>
      <c r="L19" s="25" t="str">
        <f t="shared" ref="L19:L20" si="6">J19</f>
        <v>IC3 = TL084</v>
      </c>
    </row>
    <row r="20" spans="1:12" s="24" customFormat="1" ht="15" x14ac:dyDescent="0.2">
      <c r="A20" s="22" t="s">
        <v>63</v>
      </c>
      <c r="B20" s="13" t="s">
        <v>64</v>
      </c>
      <c r="C20" s="23" t="s">
        <v>65</v>
      </c>
      <c r="D20" s="22" t="s">
        <v>66</v>
      </c>
      <c r="E20" s="22" t="s">
        <v>91</v>
      </c>
      <c r="F20" s="24">
        <v>3</v>
      </c>
      <c r="G20" s="24">
        <v>9707689</v>
      </c>
      <c r="J20" s="25" t="str">
        <f t="shared" si="5"/>
        <v>IC4a, IC4b, IC4c = PC817</v>
      </c>
      <c r="L20" s="25" t="str">
        <f t="shared" si="6"/>
        <v>IC4a, IC4b, IC4c = PC817</v>
      </c>
    </row>
    <row r="21" spans="1:12" s="24" customFormat="1" ht="15" x14ac:dyDescent="0.2">
      <c r="A21" s="22" t="s">
        <v>50</v>
      </c>
      <c r="B21" s="22" t="s">
        <v>43</v>
      </c>
      <c r="C21" s="23" t="s">
        <v>50</v>
      </c>
      <c r="D21" s="22" t="s">
        <v>48</v>
      </c>
      <c r="E21" s="22" t="s">
        <v>51</v>
      </c>
      <c r="F21" s="24">
        <v>2</v>
      </c>
      <c r="G21" s="24">
        <v>2136906</v>
      </c>
      <c r="J21" s="25" t="str">
        <f t="shared" ref="J21:J22" si="7">CONCATENATE(E21,IF(ISBLANK(E21),""," = "),A21)</f>
        <v>IC5,IC6 = CD4066BE</v>
      </c>
      <c r="L21" s="25" t="str">
        <f t="shared" ref="L21:L22" si="8">J21</f>
        <v>IC5,IC6 = CD4066BE</v>
      </c>
    </row>
    <row r="22" spans="1:12" s="24" customFormat="1" ht="15" x14ac:dyDescent="0.2">
      <c r="A22" s="22" t="s">
        <v>75</v>
      </c>
      <c r="B22" s="22" t="s">
        <v>76</v>
      </c>
      <c r="C22" s="23" t="s">
        <v>75</v>
      </c>
      <c r="D22" s="22" t="s">
        <v>77</v>
      </c>
      <c r="E22" s="22" t="s">
        <v>52</v>
      </c>
      <c r="F22" s="24">
        <v>1</v>
      </c>
      <c r="G22" s="24">
        <v>1467764</v>
      </c>
      <c r="J22" s="25" t="str">
        <f t="shared" si="7"/>
        <v>IC7 = L78L06ABZ</v>
      </c>
      <c r="L22" s="25" t="str">
        <f t="shared" si="8"/>
        <v>IC7 = L78L06ABZ</v>
      </c>
    </row>
    <row r="23" spans="1:12" s="24" customFormat="1" ht="15" x14ac:dyDescent="0.2">
      <c r="A23" s="22" t="s">
        <v>78</v>
      </c>
      <c r="B23" s="22" t="s">
        <v>79</v>
      </c>
      <c r="C23" s="23" t="s">
        <v>80</v>
      </c>
      <c r="D23" s="22" t="s">
        <v>77</v>
      </c>
      <c r="E23" s="22" t="s">
        <v>53</v>
      </c>
      <c r="F23" s="24">
        <v>1</v>
      </c>
      <c r="G23" s="24">
        <v>1924635</v>
      </c>
      <c r="J23" s="25" t="str">
        <f t="shared" ref="J23:J24" si="9">CONCATENATE(E23,IF(ISBLANK(E23),""," = "),A23)</f>
        <v>IC8 = MC79L06BP</v>
      </c>
      <c r="L23" s="25" t="str">
        <f t="shared" ref="L23:L24" si="10">J23</f>
        <v>IC8 = MC79L06BP</v>
      </c>
    </row>
    <row r="24" spans="1:12" s="24" customFormat="1" ht="15" x14ac:dyDescent="0.2">
      <c r="A24" s="22" t="s">
        <v>54</v>
      </c>
      <c r="B24" s="22" t="s">
        <v>55</v>
      </c>
      <c r="C24" s="23" t="s">
        <v>56</v>
      </c>
      <c r="D24" s="22" t="s">
        <v>57</v>
      </c>
      <c r="E24" s="22" t="s">
        <v>58</v>
      </c>
      <c r="F24" s="24">
        <v>2</v>
      </c>
      <c r="G24" s="24">
        <v>1081177</v>
      </c>
      <c r="J24" s="25" t="str">
        <f t="shared" si="9"/>
        <v>D1,D2 = 1N4148, 100 V, 200 mA, 4 ns</v>
      </c>
      <c r="L24" s="25" t="str">
        <f t="shared" si="10"/>
        <v>D1,D2 = 1N4148, 100 V, 200 mA, 4 ns</v>
      </c>
    </row>
    <row r="25" spans="1:12" ht="15" x14ac:dyDescent="0.2">
      <c r="E25" s="13"/>
      <c r="J25" s="20" t="str">
        <f t="shared" si="1"/>
        <v/>
      </c>
      <c r="L25" s="20" t="str">
        <f t="shared" si="0"/>
        <v/>
      </c>
    </row>
    <row r="26" spans="1:12" s="17" customFormat="1" ht="15" x14ac:dyDescent="0.2">
      <c r="A26" s="10" t="s">
        <v>10</v>
      </c>
      <c r="B26" s="10"/>
      <c r="C26" s="10"/>
      <c r="D26" s="10"/>
      <c r="E26" s="10"/>
      <c r="J26" s="18" t="str">
        <f t="shared" si="1"/>
        <v>Other</v>
      </c>
      <c r="L26" s="18" t="str">
        <f t="shared" si="0"/>
        <v>Other</v>
      </c>
    </row>
    <row r="27" spans="1:12" ht="15" x14ac:dyDescent="0.2">
      <c r="G27" s="13"/>
      <c r="J27" s="20" t="str">
        <f t="shared" si="1"/>
        <v/>
      </c>
      <c r="L27" s="20" t="str">
        <f t="shared" si="0"/>
        <v/>
      </c>
    </row>
    <row r="28" spans="1:12" s="17" customFormat="1" ht="15" x14ac:dyDescent="0.2">
      <c r="A28" s="10" t="s">
        <v>11</v>
      </c>
      <c r="B28" s="10"/>
      <c r="C28" s="10"/>
      <c r="D28" s="10"/>
      <c r="E28" s="10"/>
      <c r="F28" s="17">
        <f>F29+F30+F31+F32</f>
        <v>8</v>
      </c>
      <c r="J28" s="18" t="str">
        <f t="shared" si="1"/>
        <v>Misc.</v>
      </c>
      <c r="L28" s="18" t="str">
        <f t="shared" si="0"/>
        <v>Misc.</v>
      </c>
    </row>
    <row r="29" spans="1:12" s="21" customFormat="1" ht="15" x14ac:dyDescent="0.2">
      <c r="A29" s="8" t="s">
        <v>67</v>
      </c>
      <c r="B29" s="8" t="s">
        <v>68</v>
      </c>
      <c r="C29" s="8" t="s">
        <v>69</v>
      </c>
      <c r="D29" s="8" t="s">
        <v>70</v>
      </c>
      <c r="E29" s="8"/>
      <c r="F29" s="21">
        <v>2</v>
      </c>
      <c r="G29" s="21">
        <v>1077343</v>
      </c>
      <c r="J29" s="20" t="str">
        <f>CONCATENATE(E29,IF(ISBLANK(E29),""," = "),A29)</f>
        <v>IC socket, DIP-6</v>
      </c>
      <c r="L29" s="19" t="str">
        <f>J29</f>
        <v>IC socket, DIP-6</v>
      </c>
    </row>
    <row r="30" spans="1:12" ht="15" x14ac:dyDescent="0.2">
      <c r="A30" s="11" t="s">
        <v>59</v>
      </c>
      <c r="B30" s="11" t="s">
        <v>21</v>
      </c>
      <c r="C30" s="11" t="s">
        <v>62</v>
      </c>
      <c r="D30" s="11" t="s">
        <v>31</v>
      </c>
      <c r="F30" s="19">
        <v>3</v>
      </c>
      <c r="G30" s="19">
        <v>1103845</v>
      </c>
      <c r="J30" s="20" t="str">
        <f>CONCATENATE(E30,IF(ISBLANK(E30),""," = "),A30)</f>
        <v>IC socket, DIP-14</v>
      </c>
      <c r="L30" s="20" t="str">
        <f t="shared" si="0"/>
        <v>IC socket, DIP-14</v>
      </c>
    </row>
    <row r="31" spans="1:12" ht="15" x14ac:dyDescent="0.2">
      <c r="A31" s="11" t="s">
        <v>60</v>
      </c>
      <c r="B31" s="11" t="s">
        <v>21</v>
      </c>
      <c r="C31" s="11" t="s">
        <v>61</v>
      </c>
      <c r="D31" s="11" t="s">
        <v>31</v>
      </c>
      <c r="F31" s="19">
        <v>2</v>
      </c>
      <c r="G31" s="19">
        <v>1103846</v>
      </c>
      <c r="J31" s="20" t="str">
        <f>CONCATENATE(E31,IF(ISBLANK(E31),""," = "),A31)</f>
        <v>IC socket, DIP-16</v>
      </c>
      <c r="L31" s="20" t="str">
        <f t="shared" si="0"/>
        <v>IC socket, DIP-16</v>
      </c>
    </row>
    <row r="32" spans="1:12" ht="15" x14ac:dyDescent="0.2">
      <c r="A32" t="s">
        <v>86</v>
      </c>
      <c r="B32" t="s">
        <v>87</v>
      </c>
      <c r="C32" s="11" t="s">
        <v>88</v>
      </c>
      <c r="D32" t="s">
        <v>89</v>
      </c>
      <c r="E32" s="11" t="s">
        <v>85</v>
      </c>
      <c r="F32" s="19">
        <v>1</v>
      </c>
      <c r="G32" s="13"/>
      <c r="H32" t="s">
        <v>90</v>
      </c>
      <c r="J32" s="20" t="str">
        <f t="shared" ref="J32" si="11">CONCATENATE(E32,IF(ISBLANK(E32),""," = "),A32)</f>
        <v>K1 = TERM BLOCK HDR 20POS R/A 3.81MM</v>
      </c>
      <c r="L32" s="20" t="str">
        <f t="shared" si="0"/>
        <v>K1 = TERM BLOCK HDR 20POS R/A 3.81MM</v>
      </c>
    </row>
    <row r="33" spans="1:12" ht="15" x14ac:dyDescent="0.2">
      <c r="A33" s="12" t="s">
        <v>97</v>
      </c>
      <c r="B33" s="12" t="s">
        <v>95</v>
      </c>
      <c r="C33" s="12" t="s">
        <v>98</v>
      </c>
      <c r="D33" s="12" t="s">
        <v>99</v>
      </c>
      <c r="E33" s="12" t="s">
        <v>93</v>
      </c>
      <c r="F33" s="19">
        <v>1</v>
      </c>
      <c r="G33" s="19">
        <v>1668056</v>
      </c>
      <c r="J33" s="20" t="str">
        <f t="shared" ref="J33:J73" si="12">CONCATENATE(E33,IF(ISBLANK(E33),""," = "),A33)</f>
        <v xml:space="preserve">TP1-TP10 = RECEPTACLE, 2.54MM, PCB, 2WAY </v>
      </c>
      <c r="L33" s="20" t="str">
        <f t="shared" si="0"/>
        <v xml:space="preserve">TP1-TP10 = RECEPTACLE, 2.54MM, PCB, 2WAY </v>
      </c>
    </row>
    <row r="34" spans="1:12" ht="15" x14ac:dyDescent="0.2">
      <c r="A34" s="12" t="s">
        <v>96</v>
      </c>
      <c r="B34" s="12" t="s">
        <v>95</v>
      </c>
      <c r="C34" s="12" t="s">
        <v>94</v>
      </c>
      <c r="D34" s="12" t="s">
        <v>99</v>
      </c>
      <c r="E34" s="12" t="s">
        <v>92</v>
      </c>
      <c r="F34" s="19">
        <v>1</v>
      </c>
      <c r="G34" s="19">
        <v>1667459</v>
      </c>
      <c r="J34" s="20" t="str">
        <f t="shared" si="12"/>
        <v xml:space="preserve">TP11-TP16 = HEADER, 2.54MM, PCB, 10WAY </v>
      </c>
      <c r="L34" s="20" t="str">
        <f t="shared" si="0"/>
        <v xml:space="preserve">TP11-TP16 = HEADER, 2.54MM, PCB, 10WAY </v>
      </c>
    </row>
    <row r="35" spans="1:12" ht="15" x14ac:dyDescent="0.2">
      <c r="J35" s="20" t="str">
        <f t="shared" si="12"/>
        <v/>
      </c>
    </row>
    <row r="36" spans="1:12" ht="15" x14ac:dyDescent="0.2">
      <c r="J36" s="20" t="str">
        <f t="shared" si="12"/>
        <v/>
      </c>
    </row>
    <row r="37" spans="1:12" ht="15" x14ac:dyDescent="0.2">
      <c r="J37" s="20" t="str">
        <f t="shared" si="12"/>
        <v/>
      </c>
    </row>
    <row r="38" spans="1:12" ht="15" x14ac:dyDescent="0.2">
      <c r="A38" s="13"/>
      <c r="J38" s="20" t="str">
        <f t="shared" si="12"/>
        <v/>
      </c>
    </row>
    <row r="39" spans="1:12" ht="15" x14ac:dyDescent="0.2">
      <c r="A39" s="13"/>
      <c r="J39" s="20" t="str">
        <f t="shared" si="12"/>
        <v/>
      </c>
    </row>
    <row r="40" spans="1:12" ht="15" x14ac:dyDescent="0.2">
      <c r="A40" s="13"/>
      <c r="J40" s="20" t="str">
        <f t="shared" si="12"/>
        <v/>
      </c>
    </row>
    <row r="41" spans="1:12" ht="15" x14ac:dyDescent="0.2">
      <c r="A41" s="13"/>
      <c r="J41" s="20" t="str">
        <f t="shared" si="12"/>
        <v/>
      </c>
    </row>
    <row r="42" spans="1:12" ht="15" x14ac:dyDescent="0.2">
      <c r="A42" s="13"/>
      <c r="J42" s="20" t="str">
        <f t="shared" si="12"/>
        <v/>
      </c>
    </row>
    <row r="43" spans="1:12" ht="15" x14ac:dyDescent="0.2">
      <c r="J43" s="20" t="str">
        <f t="shared" si="12"/>
        <v/>
      </c>
    </row>
    <row r="44" spans="1:12" ht="15" x14ac:dyDescent="0.2">
      <c r="J44" s="20" t="str">
        <f t="shared" si="12"/>
        <v/>
      </c>
    </row>
    <row r="45" spans="1:12" ht="15" x14ac:dyDescent="0.2">
      <c r="J45" s="20" t="str">
        <f t="shared" si="12"/>
        <v/>
      </c>
    </row>
    <row r="46" spans="1:12" ht="15" x14ac:dyDescent="0.2">
      <c r="A46" s="13"/>
      <c r="J46" s="20" t="str">
        <f t="shared" si="12"/>
        <v/>
      </c>
    </row>
    <row r="47" spans="1:12" ht="15" x14ac:dyDescent="0.2">
      <c r="J47" s="20" t="str">
        <f t="shared" si="12"/>
        <v/>
      </c>
    </row>
    <row r="48" spans="1:12" ht="15" x14ac:dyDescent="0.2">
      <c r="J48" s="20" t="str">
        <f t="shared" si="12"/>
        <v/>
      </c>
    </row>
    <row r="49" spans="10:10" ht="15" x14ac:dyDescent="0.2">
      <c r="J49" s="20" t="str">
        <f t="shared" si="12"/>
        <v/>
      </c>
    </row>
    <row r="50" spans="10:10" ht="15" x14ac:dyDescent="0.2">
      <c r="J50" s="20" t="str">
        <f t="shared" si="12"/>
        <v/>
      </c>
    </row>
    <row r="51" spans="10:10" ht="15" x14ac:dyDescent="0.2">
      <c r="J51" s="20" t="str">
        <f t="shared" si="12"/>
        <v/>
      </c>
    </row>
    <row r="52" spans="10:10" ht="15" x14ac:dyDescent="0.2">
      <c r="J52" s="20" t="str">
        <f t="shared" si="12"/>
        <v/>
      </c>
    </row>
    <row r="53" spans="10:10" ht="15" x14ac:dyDescent="0.2">
      <c r="J53" s="20" t="str">
        <f t="shared" si="12"/>
        <v/>
      </c>
    </row>
    <row r="54" spans="10:10" ht="15" x14ac:dyDescent="0.2">
      <c r="J54" s="20" t="str">
        <f t="shared" si="12"/>
        <v/>
      </c>
    </row>
    <row r="55" spans="10:10" ht="15" x14ac:dyDescent="0.2">
      <c r="J55" s="20" t="str">
        <f t="shared" si="12"/>
        <v/>
      </c>
    </row>
    <row r="56" spans="10:10" ht="15" x14ac:dyDescent="0.2">
      <c r="J56" s="20" t="str">
        <f t="shared" si="12"/>
        <v/>
      </c>
    </row>
    <row r="57" spans="10:10" ht="15" x14ac:dyDescent="0.2">
      <c r="J57" s="20" t="str">
        <f t="shared" si="12"/>
        <v/>
      </c>
    </row>
    <row r="58" spans="10:10" ht="15" x14ac:dyDescent="0.2">
      <c r="J58" s="20" t="str">
        <f t="shared" si="12"/>
        <v/>
      </c>
    </row>
    <row r="59" spans="10:10" ht="15" x14ac:dyDescent="0.2">
      <c r="J59" s="20" t="str">
        <f t="shared" si="12"/>
        <v/>
      </c>
    </row>
    <row r="60" spans="10:10" ht="15" x14ac:dyDescent="0.2">
      <c r="J60" s="20" t="str">
        <f t="shared" si="12"/>
        <v/>
      </c>
    </row>
    <row r="61" spans="10:10" ht="15" x14ac:dyDescent="0.2">
      <c r="J61" s="20" t="str">
        <f t="shared" si="12"/>
        <v/>
      </c>
    </row>
    <row r="62" spans="10:10" ht="15" x14ac:dyDescent="0.2">
      <c r="J62" s="20" t="str">
        <f t="shared" si="12"/>
        <v/>
      </c>
    </row>
    <row r="63" spans="10:10" ht="15" x14ac:dyDescent="0.2">
      <c r="J63" s="20" t="str">
        <f t="shared" si="12"/>
        <v/>
      </c>
    </row>
    <row r="64" spans="10:10" ht="15" x14ac:dyDescent="0.2">
      <c r="J64" s="20" t="str">
        <f t="shared" si="12"/>
        <v/>
      </c>
    </row>
    <row r="65" spans="10:10" ht="15" x14ac:dyDescent="0.2">
      <c r="J65" s="20" t="str">
        <f t="shared" si="12"/>
        <v/>
      </c>
    </row>
    <row r="66" spans="10:10" ht="15" x14ac:dyDescent="0.2">
      <c r="J66" s="20" t="str">
        <f t="shared" si="12"/>
        <v/>
      </c>
    </row>
    <row r="67" spans="10:10" ht="15" x14ac:dyDescent="0.2">
      <c r="J67" s="20" t="str">
        <f t="shared" si="12"/>
        <v/>
      </c>
    </row>
    <row r="68" spans="10:10" ht="15" x14ac:dyDescent="0.2">
      <c r="J68" s="20" t="str">
        <f t="shared" si="12"/>
        <v/>
      </c>
    </row>
    <row r="69" spans="10:10" ht="15" x14ac:dyDescent="0.2">
      <c r="J69" s="20" t="str">
        <f t="shared" si="12"/>
        <v/>
      </c>
    </row>
    <row r="70" spans="10:10" ht="15" x14ac:dyDescent="0.2">
      <c r="J70" s="20" t="str">
        <f t="shared" si="12"/>
        <v/>
      </c>
    </row>
    <row r="71" spans="10:10" ht="15" x14ac:dyDescent="0.2">
      <c r="J71" s="20" t="str">
        <f t="shared" si="12"/>
        <v/>
      </c>
    </row>
    <row r="72" spans="10:10" ht="15" x14ac:dyDescent="0.2">
      <c r="J72" s="20" t="str">
        <f t="shared" si="12"/>
        <v/>
      </c>
    </row>
    <row r="73" spans="10:10" ht="15" x14ac:dyDescent="0.2">
      <c r="J73" s="20" t="str">
        <f t="shared" si="12"/>
        <v/>
      </c>
    </row>
    <row r="74" spans="10:10" ht="15" x14ac:dyDescent="0.2">
      <c r="J74" s="20" t="str">
        <f t="shared" ref="J74:J106" si="13">CONCATENATE(E74,IF(ISBLANK(E74),""," = "),A74)</f>
        <v/>
      </c>
    </row>
    <row r="75" spans="10:10" ht="15" x14ac:dyDescent="0.2">
      <c r="J75" s="20" t="str">
        <f t="shared" si="13"/>
        <v/>
      </c>
    </row>
    <row r="76" spans="10:10" ht="15" x14ac:dyDescent="0.2">
      <c r="J76" s="20" t="str">
        <f t="shared" si="13"/>
        <v/>
      </c>
    </row>
    <row r="77" spans="10:10" ht="15" x14ac:dyDescent="0.2">
      <c r="J77" s="20" t="str">
        <f t="shared" si="13"/>
        <v/>
      </c>
    </row>
    <row r="78" spans="10:10" ht="15" x14ac:dyDescent="0.2">
      <c r="J78" s="20" t="str">
        <f t="shared" si="13"/>
        <v/>
      </c>
    </row>
    <row r="79" spans="10:10" ht="15" x14ac:dyDescent="0.2">
      <c r="J79" s="20" t="str">
        <f t="shared" si="13"/>
        <v/>
      </c>
    </row>
    <row r="80" spans="10:10" ht="15" x14ac:dyDescent="0.2">
      <c r="J80" s="20" t="str">
        <f t="shared" si="13"/>
        <v/>
      </c>
    </row>
    <row r="81" spans="10:10" ht="15" x14ac:dyDescent="0.2">
      <c r="J81" s="20" t="str">
        <f t="shared" si="13"/>
        <v/>
      </c>
    </row>
    <row r="82" spans="10:10" ht="15" x14ac:dyDescent="0.2">
      <c r="J82" s="20" t="str">
        <f t="shared" si="13"/>
        <v/>
      </c>
    </row>
    <row r="83" spans="10:10" ht="15" x14ac:dyDescent="0.2">
      <c r="J83" s="20" t="str">
        <f t="shared" si="13"/>
        <v/>
      </c>
    </row>
    <row r="84" spans="10:10" ht="15" x14ac:dyDescent="0.2">
      <c r="J84" s="20" t="str">
        <f t="shared" si="13"/>
        <v/>
      </c>
    </row>
    <row r="85" spans="10:10" ht="15" x14ac:dyDescent="0.2">
      <c r="J85" s="20" t="str">
        <f t="shared" si="13"/>
        <v/>
      </c>
    </row>
    <row r="86" spans="10:10" ht="15" x14ac:dyDescent="0.2">
      <c r="J86" s="20" t="str">
        <f t="shared" si="13"/>
        <v/>
      </c>
    </row>
    <row r="87" spans="10:10" ht="15" x14ac:dyDescent="0.2">
      <c r="J87" s="20" t="str">
        <f t="shared" si="13"/>
        <v/>
      </c>
    </row>
    <row r="88" spans="10:10" ht="15" x14ac:dyDescent="0.2">
      <c r="J88" s="20" t="str">
        <f t="shared" si="13"/>
        <v/>
      </c>
    </row>
    <row r="89" spans="10:10" ht="15" x14ac:dyDescent="0.2">
      <c r="J89" s="20" t="str">
        <f t="shared" si="13"/>
        <v/>
      </c>
    </row>
    <row r="90" spans="10:10" ht="15" x14ac:dyDescent="0.2">
      <c r="J90" s="20" t="str">
        <f t="shared" si="13"/>
        <v/>
      </c>
    </row>
    <row r="91" spans="10:10" ht="15" x14ac:dyDescent="0.2">
      <c r="J91" s="20" t="str">
        <f t="shared" si="13"/>
        <v/>
      </c>
    </row>
    <row r="92" spans="10:10" ht="15" x14ac:dyDescent="0.2">
      <c r="J92" s="20" t="str">
        <f t="shared" si="13"/>
        <v/>
      </c>
    </row>
    <row r="93" spans="10:10" ht="15" x14ac:dyDescent="0.2">
      <c r="J93" s="20" t="str">
        <f t="shared" si="13"/>
        <v/>
      </c>
    </row>
    <row r="94" spans="10:10" ht="15" x14ac:dyDescent="0.2">
      <c r="J94" s="20" t="str">
        <f t="shared" si="13"/>
        <v/>
      </c>
    </row>
    <row r="95" spans="10:10" ht="15" x14ac:dyDescent="0.2">
      <c r="J95" s="20" t="str">
        <f t="shared" si="13"/>
        <v/>
      </c>
    </row>
    <row r="96" spans="10:10" ht="15" x14ac:dyDescent="0.2">
      <c r="J96" s="20" t="str">
        <f t="shared" si="13"/>
        <v/>
      </c>
    </row>
    <row r="97" spans="10:10" ht="15" x14ac:dyDescent="0.2">
      <c r="J97" s="20" t="str">
        <f t="shared" si="13"/>
        <v/>
      </c>
    </row>
    <row r="98" spans="10:10" ht="15" x14ac:dyDescent="0.2">
      <c r="J98" s="20" t="str">
        <f t="shared" si="13"/>
        <v/>
      </c>
    </row>
    <row r="99" spans="10:10" ht="15" x14ac:dyDescent="0.2">
      <c r="J99" s="20" t="str">
        <f t="shared" si="13"/>
        <v/>
      </c>
    </row>
    <row r="100" spans="10:10" ht="15" x14ac:dyDescent="0.2">
      <c r="J100" s="20" t="str">
        <f t="shared" si="13"/>
        <v/>
      </c>
    </row>
    <row r="101" spans="10:10" ht="15" x14ac:dyDescent="0.2">
      <c r="J101" s="20" t="str">
        <f t="shared" si="13"/>
        <v/>
      </c>
    </row>
    <row r="102" spans="10:10" ht="15" x14ac:dyDescent="0.2">
      <c r="J102" s="20" t="str">
        <f t="shared" si="13"/>
        <v/>
      </c>
    </row>
    <row r="103" spans="10:10" ht="15" x14ac:dyDescent="0.2">
      <c r="J103" s="20" t="str">
        <f t="shared" si="13"/>
        <v/>
      </c>
    </row>
    <row r="104" spans="10:10" ht="15" x14ac:dyDescent="0.2">
      <c r="J104" s="20" t="str">
        <f t="shared" si="13"/>
        <v/>
      </c>
    </row>
    <row r="105" spans="10:10" ht="15" x14ac:dyDescent="0.2">
      <c r="J105" s="20" t="str">
        <f t="shared" si="13"/>
        <v/>
      </c>
    </row>
    <row r="106" spans="10:10" ht="15" x14ac:dyDescent="0.2">
      <c r="J106" s="20" t="str">
        <f t="shared" si="13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selection sqref="A1:D1"/>
    </sheetView>
  </sheetViews>
  <sheetFormatPr defaultColWidth="11.5703125" defaultRowHeight="12.75" x14ac:dyDescent="0.2"/>
  <cols>
    <col min="1" max="1" width="13.140625" style="1" customWidth="1"/>
    <col min="2" max="2" width="6" style="1" customWidth="1"/>
    <col min="3" max="3" width="21.42578125" style="1" customWidth="1"/>
    <col min="4" max="4" width="128" style="1" customWidth="1"/>
    <col min="5" max="16384" width="11.5703125" style="1"/>
  </cols>
  <sheetData>
    <row r="1" spans="1:4" s="2" customFormat="1" ht="17.100000000000001" customHeight="1" x14ac:dyDescent="0.2">
      <c r="A1" s="30" t="s">
        <v>12</v>
      </c>
      <c r="B1" s="30"/>
      <c r="C1" s="30"/>
      <c r="D1" s="30"/>
    </row>
    <row r="2" spans="1:4" s="2" customFormat="1" ht="14.85" customHeight="1" x14ac:dyDescent="0.2">
      <c r="A2" s="3" t="s">
        <v>13</v>
      </c>
      <c r="B2" s="4" t="s">
        <v>14</v>
      </c>
      <c r="C2" s="4" t="s">
        <v>15</v>
      </c>
      <c r="D2" s="4" t="s">
        <v>0</v>
      </c>
    </row>
    <row r="3" spans="1:4" x14ac:dyDescent="0.2">
      <c r="A3" s="5"/>
      <c r="B3" s="6"/>
      <c r="C3" s="6"/>
      <c r="D3" s="6"/>
    </row>
    <row r="4" spans="1:4" x14ac:dyDescent="0.2">
      <c r="A4" s="5"/>
      <c r="B4" s="6"/>
      <c r="C4" s="6"/>
      <c r="D4" s="6"/>
    </row>
    <row r="5" spans="1:4" x14ac:dyDescent="0.2">
      <c r="A5" s="7"/>
    </row>
    <row r="6" spans="1:4" x14ac:dyDescent="0.2">
      <c r="A6" s="7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Sunil Malekar</cp:lastModifiedBy>
  <cp:lastPrinted>2009-08-03T09:49:46Z</cp:lastPrinted>
  <dcterms:created xsi:type="dcterms:W3CDTF">2009-05-15T08:53:47Z</dcterms:created>
  <dcterms:modified xsi:type="dcterms:W3CDTF">2015-09-04T10:37:40Z</dcterms:modified>
</cp:coreProperties>
</file>