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TART\Documents\Přílohy\Přehled příjmů a výdajů\"/>
    </mc:Choice>
  </mc:AlternateContent>
  <xr:revisionPtr revIDLastSave="0" documentId="13_ncr:1_{D6AB24D3-1827-420C-91E1-433B22BE36DB}" xr6:coauthVersionLast="47" xr6:coauthVersionMax="47" xr10:uidLastSave="{00000000-0000-0000-0000-000000000000}"/>
  <bookViews>
    <workbookView xWindow="-120" yWindow="-120" windowWidth="29040" windowHeight="15720" xr2:uid="{595B8DB7-7844-4AB9-836C-81A200BA0EFF}"/>
  </bookViews>
  <sheets>
    <sheet name="Vyplní žadatel" sheetId="1" r:id="rId1"/>
    <sheet name="List" sheetId="2" state="hidden" r:id="rId2"/>
  </sheets>
  <definedNames>
    <definedName name="_xlnm.Print_Area" localSheetId="0">'Vyplní žadatel'!$A$1:$F$30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" l="1"/>
  <c r="D20" i="2"/>
  <c r="D19" i="2"/>
  <c r="D18" i="2"/>
  <c r="D17" i="2"/>
  <c r="F25" i="1"/>
  <c r="F15" i="1" l="1"/>
  <c r="F21" i="2"/>
  <c r="F6" i="2"/>
  <c r="F8" i="2" l="1"/>
  <c r="B30" i="1"/>
  <c r="F12" i="2"/>
  <c r="F11" i="2"/>
  <c r="F10" i="2"/>
  <c r="F9" i="2"/>
  <c r="F13" i="2" l="1"/>
  <c r="F14" i="2" s="1"/>
  <c r="F20" i="2"/>
  <c r="F18" i="2"/>
  <c r="F17" i="2"/>
  <c r="F19" i="2"/>
  <c r="F22" i="2" l="1"/>
  <c r="F25" i="2" s="1"/>
  <c r="F31" i="1" l="1"/>
</calcChain>
</file>

<file path=xl/sharedStrings.xml><?xml version="1.0" encoding="utf-8"?>
<sst xmlns="http://schemas.openxmlformats.org/spreadsheetml/2006/main" count="50" uniqueCount="48">
  <si>
    <t>Počet členů domácnosti</t>
  </si>
  <si>
    <t>nezaopatřené dítě ve věku do 6 let</t>
  </si>
  <si>
    <t>nezaopatřené dítě ve věku od 6 do 15 let</t>
  </si>
  <si>
    <t>nezaopatřené dítě ve věku od 15 do 26 let</t>
  </si>
  <si>
    <t>Dospělí single</t>
  </si>
  <si>
    <t>Dítě do 6 let</t>
  </si>
  <si>
    <t>Dospělý - první</t>
  </si>
  <si>
    <t>Dospělý -  další</t>
  </si>
  <si>
    <t>Dítě 6-15</t>
  </si>
  <si>
    <t>Dítě 15-26</t>
  </si>
  <si>
    <t>Normativní náklady na bydlení</t>
  </si>
  <si>
    <t>Příjmy domácnosti</t>
  </si>
  <si>
    <t xml:space="preserve"> Jiné příjmy </t>
  </si>
  <si>
    <t xml:space="preserve"> Příjmy ze zaměstnání, brigád, podnikání apod. </t>
  </si>
  <si>
    <t xml:space="preserve"> Podpora v nezaměstnanosti </t>
  </si>
  <si>
    <t xml:space="preserve"> Důchod invalidní </t>
  </si>
  <si>
    <t xml:space="preserve"> Důchod starobní</t>
  </si>
  <si>
    <t xml:space="preserve"> Důchod vdovský</t>
  </si>
  <si>
    <t xml:space="preserve"> Důchod sirotčí</t>
  </si>
  <si>
    <t xml:space="preserve"> Nemocenské</t>
  </si>
  <si>
    <t xml:space="preserve"> Jiné dávky z nemocenského pojištění</t>
  </si>
  <si>
    <t xml:space="preserve"> Výživné na dítě</t>
  </si>
  <si>
    <t xml:space="preserve"> Přídavek na dítě </t>
  </si>
  <si>
    <t xml:space="preserve"> Rodičovský příspěvek</t>
  </si>
  <si>
    <t xml:space="preserve"> Příspěvek na bydlení</t>
  </si>
  <si>
    <t xml:space="preserve"> Příspěvek na živobytí </t>
  </si>
  <si>
    <t xml:space="preserve"> Doplatek na bydlení</t>
  </si>
  <si>
    <t xml:space="preserve"> Dávky pěstounské péče </t>
  </si>
  <si>
    <t xml:space="preserve"> Příspěvek na péči </t>
  </si>
  <si>
    <t xml:space="preserve"> Příspěvek na mobilitu </t>
  </si>
  <si>
    <t>Služby</t>
  </si>
  <si>
    <t>Léky a pomůcky</t>
  </si>
  <si>
    <t>Speciální dieta</t>
  </si>
  <si>
    <t>Částka v Kč</t>
  </si>
  <si>
    <t>3,4 násobek živ. minima</t>
  </si>
  <si>
    <t>Započitatelné příjmy domácnosti</t>
  </si>
  <si>
    <t>Výdaje na bydlení</t>
  </si>
  <si>
    <t>Výdaje na péči</t>
  </si>
  <si>
    <t>Uveďte nejčastější konkrétní měsíční položky</t>
  </si>
  <si>
    <t>Zde můžete v případě potřeby krátce okomentovat uvedené příjmy a výdaje</t>
  </si>
  <si>
    <t>Uveďte obvyklé čisté měsíční příjmy všech členů domácnosti.</t>
  </si>
  <si>
    <t>Celkem</t>
  </si>
  <si>
    <t>Uveďte pouze obvyklé měsíční náklady související se zajištěním potřebné péče.</t>
  </si>
  <si>
    <t>Další náklady na péči</t>
  </si>
  <si>
    <t xml:space="preserve"> Superdávka</t>
  </si>
  <si>
    <t xml:space="preserve">Životní minimum od 1.10.2026 </t>
  </si>
  <si>
    <t>dospělí a nestudující děti starší 15 let</t>
  </si>
  <si>
    <t>Příloha: Přehled příjmů a výdajů domácnosti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</si>
</sst>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8"/>
      <name val="Calibri"/>
      <family val="2"/>
      <charset val="238"/>
    </font>
    <font>
      <sz val="18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B3AB"/>
        <bgColor rgb="FFE11E17"/>
      </patternFill>
    </fill>
    <fill>
      <patternFill patternType="solid">
        <fgColor theme="0"/>
        <bgColor rgb="FFE11E17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43" fontId="6" fillId="5" borderId="10" xfId="1" applyFont="1" applyFill="1" applyBorder="1" applyProtection="1">
      <protection locked="0"/>
    </xf>
    <xf numFmtId="164" fontId="6" fillId="0" borderId="13" xfId="1" applyNumberFormat="1" applyFont="1" applyBorder="1" applyProtection="1">
      <protection locked="0"/>
    </xf>
    <xf numFmtId="164" fontId="6" fillId="0" borderId="8" xfId="1" applyNumberFormat="1" applyFont="1" applyBorder="1" applyProtection="1">
      <protection locked="0"/>
    </xf>
    <xf numFmtId="43" fontId="6" fillId="0" borderId="9" xfId="1" applyFont="1" applyBorder="1" applyProtection="1">
      <protection locked="0"/>
    </xf>
    <xf numFmtId="164" fontId="6" fillId="0" borderId="14" xfId="1" applyNumberFormat="1" applyFont="1" applyBorder="1" applyProtection="1">
      <protection locked="0"/>
    </xf>
    <xf numFmtId="43" fontId="6" fillId="5" borderId="15" xfId="1" applyFont="1" applyFill="1" applyBorder="1" applyProtection="1">
      <protection locked="0"/>
    </xf>
    <xf numFmtId="164" fontId="6" fillId="0" borderId="16" xfId="1" applyNumberFormat="1" applyFont="1" applyBorder="1" applyProtection="1">
      <protection locked="0"/>
    </xf>
    <xf numFmtId="164" fontId="6" fillId="0" borderId="19" xfId="1" applyNumberFormat="1" applyFont="1" applyBorder="1" applyProtection="1">
      <protection locked="0"/>
    </xf>
    <xf numFmtId="43" fontId="6" fillId="5" borderId="24" xfId="1" applyFont="1" applyFill="1" applyBorder="1" applyProtection="1">
      <protection locked="0"/>
    </xf>
    <xf numFmtId="0" fontId="0" fillId="5" borderId="0" xfId="0" applyFill="1" applyProtection="1">
      <protection hidden="1"/>
    </xf>
    <xf numFmtId="0" fontId="0" fillId="0" borderId="13" xfId="0" applyBorder="1" applyProtection="1">
      <protection locked="0"/>
    </xf>
    <xf numFmtId="43" fontId="6" fillId="0" borderId="9" xfId="1" applyFont="1" applyBorder="1" applyProtection="1"/>
    <xf numFmtId="164" fontId="7" fillId="2" borderId="17" xfId="1" applyNumberFormat="1" applyFont="1" applyFill="1" applyBorder="1" applyProtection="1"/>
    <xf numFmtId="0" fontId="6" fillId="5" borderId="5" xfId="0" applyFont="1" applyFill="1" applyBorder="1"/>
    <xf numFmtId="0" fontId="6" fillId="5" borderId="33" xfId="0" applyFont="1" applyFill="1" applyBorder="1"/>
    <xf numFmtId="0" fontId="0" fillId="5" borderId="0" xfId="0" applyFill="1"/>
    <xf numFmtId="0" fontId="0" fillId="5" borderId="3" xfId="0" applyFill="1" applyBorder="1"/>
    <xf numFmtId="0" fontId="0" fillId="5" borderId="2" xfId="0" applyFill="1" applyBorder="1"/>
    <xf numFmtId="0" fontId="6" fillId="5" borderId="0" xfId="0" applyFont="1" applyFill="1"/>
    <xf numFmtId="0" fontId="6" fillId="0" borderId="7" xfId="0" applyFont="1" applyBorder="1"/>
    <xf numFmtId="43" fontId="6" fillId="0" borderId="7" xfId="1" applyFont="1" applyBorder="1" applyProtection="1"/>
    <xf numFmtId="0" fontId="6" fillId="0" borderId="6" xfId="0" applyFont="1" applyBorder="1"/>
    <xf numFmtId="43" fontId="6" fillId="0" borderId="6" xfId="1" applyFont="1" applyBorder="1" applyProtection="1"/>
    <xf numFmtId="0" fontId="7" fillId="0" borderId="11" xfId="0" applyFont="1" applyBorder="1"/>
    <xf numFmtId="164" fontId="7" fillId="2" borderId="12" xfId="1" applyNumberFormat="1" applyFont="1" applyFill="1" applyBorder="1" applyProtection="1"/>
    <xf numFmtId="0" fontId="0" fillId="0" borderId="32" xfId="0" applyBorder="1"/>
    <xf numFmtId="0" fontId="7" fillId="0" borderId="5" xfId="0" applyFont="1" applyBorder="1" applyAlignment="1">
      <alignment horizontal="left" vertical="top"/>
    </xf>
    <xf numFmtId="0" fontId="7" fillId="0" borderId="33" xfId="0" applyFont="1" applyBorder="1" applyAlignment="1">
      <alignment horizontal="left" vertical="top"/>
    </xf>
    <xf numFmtId="0" fontId="7" fillId="5" borderId="0" xfId="0" applyFont="1" applyFill="1"/>
    <xf numFmtId="0" fontId="6" fillId="5" borderId="7" xfId="0" applyFont="1" applyFill="1" applyBorder="1"/>
    <xf numFmtId="0" fontId="6" fillId="5" borderId="6" xfId="0" applyFont="1" applyFill="1" applyBorder="1"/>
    <xf numFmtId="0" fontId="6" fillId="5" borderId="18" xfId="0" applyFont="1" applyFill="1" applyBorder="1"/>
    <xf numFmtId="43" fontId="6" fillId="0" borderId="18" xfId="1" applyFont="1" applyBorder="1" applyProtection="1"/>
    <xf numFmtId="0" fontId="5" fillId="3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  <xf numFmtId="43" fontId="6" fillId="5" borderId="0" xfId="1" applyFont="1" applyFill="1" applyBorder="1" applyProtection="1"/>
    <xf numFmtId="43" fontId="0" fillId="5" borderId="0" xfId="1" applyFont="1" applyFill="1" applyProtection="1"/>
    <xf numFmtId="43" fontId="0" fillId="0" borderId="0" xfId="1" applyFont="1" applyProtection="1"/>
    <xf numFmtId="0" fontId="6" fillId="0" borderId="1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6" fillId="5" borderId="27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43" fontId="7" fillId="5" borderId="1" xfId="1" applyFont="1" applyFill="1" applyBorder="1" applyAlignment="1" applyProtection="1">
      <alignment horizontal="center"/>
    </xf>
    <xf numFmtId="43" fontId="7" fillId="5" borderId="4" xfId="1" applyFont="1" applyFill="1" applyBorder="1" applyAlignment="1" applyProtection="1">
      <alignment horizontal="center"/>
    </xf>
    <xf numFmtId="0" fontId="12" fillId="5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32" xfId="0" applyFont="1" applyFill="1" applyBorder="1" applyAlignment="1">
      <alignment horizontal="left" vertical="center"/>
    </xf>
    <xf numFmtId="0" fontId="6" fillId="0" borderId="20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13" fillId="5" borderId="22" xfId="0" applyFont="1" applyFill="1" applyBorder="1"/>
    <xf numFmtId="0" fontId="14" fillId="0" borderId="29" xfId="0" applyFont="1" applyBorder="1"/>
    <xf numFmtId="0" fontId="6" fillId="5" borderId="23" xfId="0" applyFont="1" applyFill="1" applyBorder="1"/>
    <xf numFmtId="0" fontId="0" fillId="0" borderId="30" xfId="0" applyBorder="1"/>
    <xf numFmtId="0" fontId="6" fillId="0" borderId="25" xfId="0" applyFont="1" applyBorder="1" applyAlignment="1">
      <alignment horizontal="right"/>
    </xf>
    <xf numFmtId="0" fontId="0" fillId="0" borderId="31" xfId="0" applyBorder="1" applyAlignment="1">
      <alignment horizontal="right"/>
    </xf>
    <xf numFmtId="0" fontId="3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26" xfId="0" applyFont="1" applyBorder="1"/>
    <xf numFmtId="0" fontId="10" fillId="3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32" xfId="0" applyFont="1" applyBorder="1"/>
    <xf numFmtId="0" fontId="8" fillId="4" borderId="3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9" fillId="5" borderId="0" xfId="0" applyFont="1" applyFill="1"/>
    <xf numFmtId="0" fontId="9" fillId="5" borderId="32" xfId="0" applyFont="1" applyFill="1" applyBorder="1"/>
    <xf numFmtId="0" fontId="12" fillId="5" borderId="3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6" fillId="5" borderId="0" xfId="0" applyFont="1" applyFill="1"/>
    <xf numFmtId="0" fontId="6" fillId="5" borderId="32" xfId="0" applyFont="1" applyFill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32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0</xdr:row>
      <xdr:rowOff>76200</xdr:rowOff>
    </xdr:from>
    <xdr:to>
      <xdr:col>5</xdr:col>
      <xdr:colOff>1259126</xdr:colOff>
      <xdr:row>4</xdr:row>
      <xdr:rowOff>31387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4350" y="76200"/>
          <a:ext cx="1030526" cy="882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2</xdr:col>
          <xdr:colOff>495300</xdr:colOff>
          <xdr:row>26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0</xdr:rowOff>
        </xdr:from>
        <xdr:to>
          <xdr:col>3</xdr:col>
          <xdr:colOff>495300</xdr:colOff>
          <xdr:row>26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4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0" Type="http://schemas.openxmlformats.org/officeDocument/2006/relationships/control" Target="../activeX/activeX7.xml"/><Relationship Id="rId4" Type="http://schemas.openxmlformats.org/officeDocument/2006/relationships/image" Target="../media/image2.emf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020B-253C-41AE-AB58-62110F4EC470}">
  <sheetPr codeName="List2">
    <pageSetUpPr fitToPage="1"/>
  </sheetPr>
  <dimension ref="A1:M38"/>
  <sheetViews>
    <sheetView tabSelected="1" zoomScaleNormal="100" workbookViewId="0">
      <selection activeCell="N14" sqref="N14"/>
    </sheetView>
  </sheetViews>
  <sheetFormatPr defaultRowHeight="15" x14ac:dyDescent="0.25"/>
  <cols>
    <col min="1" max="1" width="43.140625" customWidth="1"/>
    <col min="2" max="2" width="19.7109375" customWidth="1"/>
    <col min="3" max="3" width="4.5703125" customWidth="1"/>
    <col min="4" max="4" width="23.42578125" customWidth="1"/>
    <col min="5" max="5" width="40.7109375" customWidth="1"/>
    <col min="6" max="6" width="19.7109375" customWidth="1"/>
    <col min="7" max="7" width="2.7109375" customWidth="1"/>
    <col min="8" max="8" width="9.42578125" bestFit="1" customWidth="1"/>
    <col min="11" max="11" width="13.7109375" customWidth="1"/>
  </cols>
  <sheetData>
    <row r="1" spans="1:13" ht="18.75" x14ac:dyDescent="0.3">
      <c r="A1" s="67"/>
      <c r="B1" s="68"/>
      <c r="C1" s="69"/>
      <c r="D1" s="69"/>
      <c r="E1" s="69"/>
      <c r="F1" s="70"/>
      <c r="G1" s="19"/>
      <c r="H1" s="19"/>
      <c r="I1" s="19"/>
      <c r="J1" s="19"/>
      <c r="K1" s="19"/>
      <c r="L1" s="19"/>
      <c r="M1" s="19"/>
    </row>
    <row r="2" spans="1:13" ht="23.25" x14ac:dyDescent="0.35">
      <c r="A2" s="71" t="s">
        <v>47</v>
      </c>
      <c r="B2" s="72"/>
      <c r="C2" s="73"/>
      <c r="D2" s="73"/>
      <c r="E2" s="73"/>
      <c r="F2" s="74"/>
      <c r="G2" s="19"/>
      <c r="H2" s="19"/>
      <c r="I2" s="19"/>
      <c r="J2" s="19"/>
      <c r="K2" s="19"/>
      <c r="L2" s="19"/>
      <c r="M2" s="19"/>
    </row>
    <row r="3" spans="1:13" ht="15.75" x14ac:dyDescent="0.25">
      <c r="A3" s="37"/>
      <c r="B3" s="38"/>
      <c r="C3" s="38"/>
      <c r="D3" s="38"/>
      <c r="E3" s="38"/>
      <c r="F3" s="39"/>
      <c r="G3" s="19"/>
      <c r="H3" s="19"/>
      <c r="I3" s="19"/>
      <c r="J3" s="19"/>
      <c r="K3" s="19"/>
      <c r="L3" s="19"/>
      <c r="M3" s="19"/>
    </row>
    <row r="4" spans="1:13" ht="15.75" x14ac:dyDescent="0.25">
      <c r="A4" s="85"/>
      <c r="B4" s="86"/>
      <c r="C4" s="86"/>
      <c r="D4" s="86"/>
      <c r="E4" s="86"/>
      <c r="F4" s="87"/>
      <c r="G4" s="19"/>
      <c r="H4" s="19"/>
      <c r="I4" s="19"/>
      <c r="J4" s="19"/>
      <c r="K4" s="19"/>
      <c r="L4" s="19"/>
      <c r="M4" s="19"/>
    </row>
    <row r="5" spans="1:13" ht="7.15" customHeight="1" x14ac:dyDescent="0.25">
      <c r="A5" s="85"/>
      <c r="B5" s="88"/>
      <c r="C5" s="89"/>
      <c r="D5" s="89"/>
      <c r="E5" s="89"/>
      <c r="F5" s="90"/>
      <c r="G5" s="19"/>
      <c r="H5" s="19"/>
      <c r="I5" s="19"/>
      <c r="J5" s="19"/>
      <c r="K5" s="19"/>
      <c r="L5" s="19"/>
      <c r="M5" s="19"/>
    </row>
    <row r="6" spans="1:13" ht="14.65" customHeight="1" x14ac:dyDescent="0.25">
      <c r="A6" s="81"/>
      <c r="B6" s="82"/>
      <c r="C6" s="22"/>
      <c r="D6" s="82"/>
      <c r="E6" s="83"/>
      <c r="F6" s="84"/>
      <c r="G6" s="19"/>
      <c r="H6" s="19"/>
      <c r="I6" s="19"/>
      <c r="J6" s="19"/>
      <c r="K6" s="19"/>
      <c r="L6" s="19"/>
      <c r="M6" s="19"/>
    </row>
    <row r="7" spans="1:13" ht="19.5" customHeight="1" x14ac:dyDescent="0.35">
      <c r="A7" s="75" t="s">
        <v>11</v>
      </c>
      <c r="B7" s="76"/>
      <c r="C7" s="22"/>
      <c r="D7" s="76"/>
      <c r="E7" s="77"/>
      <c r="F7" s="78"/>
      <c r="G7" s="19"/>
      <c r="H7" s="19"/>
      <c r="I7" s="19"/>
      <c r="J7" s="19"/>
      <c r="K7" s="19"/>
      <c r="L7" s="19"/>
      <c r="M7" s="19"/>
    </row>
    <row r="8" spans="1:13" ht="28.9" customHeight="1" thickBot="1" x14ac:dyDescent="0.3">
      <c r="A8" s="79" t="s">
        <v>40</v>
      </c>
      <c r="B8" s="80"/>
      <c r="C8" s="22"/>
      <c r="D8" s="56" t="s">
        <v>42</v>
      </c>
      <c r="E8" s="57"/>
      <c r="F8" s="58"/>
      <c r="G8" s="19"/>
      <c r="H8" s="19"/>
      <c r="I8" s="19"/>
      <c r="J8" s="19"/>
      <c r="K8" s="19"/>
      <c r="L8" s="19"/>
      <c r="M8" s="19"/>
    </row>
    <row r="9" spans="1:13" x14ac:dyDescent="0.25">
      <c r="A9" s="54"/>
      <c r="B9" s="59" t="s">
        <v>33</v>
      </c>
      <c r="C9" s="22"/>
      <c r="D9" s="61" t="s">
        <v>37</v>
      </c>
      <c r="E9" s="63" t="s">
        <v>38</v>
      </c>
      <c r="F9" s="65" t="s">
        <v>33</v>
      </c>
      <c r="G9" s="19"/>
      <c r="H9" s="19"/>
      <c r="I9" s="19"/>
      <c r="J9" s="19"/>
      <c r="K9" s="19"/>
      <c r="L9" s="19"/>
      <c r="M9" s="19"/>
    </row>
    <row r="10" spans="1:13" s="42" customFormat="1" ht="15.75" thickBot="1" x14ac:dyDescent="0.3">
      <c r="A10" s="55"/>
      <c r="B10" s="60"/>
      <c r="C10" s="40"/>
      <c r="D10" s="62"/>
      <c r="E10" s="64"/>
      <c r="F10" s="66"/>
      <c r="G10" s="41"/>
      <c r="H10" s="19"/>
      <c r="I10" s="41"/>
      <c r="J10" s="41"/>
      <c r="K10" s="41"/>
      <c r="L10" s="41"/>
      <c r="M10" s="41"/>
    </row>
    <row r="11" spans="1:13" x14ac:dyDescent="0.25">
      <c r="A11" s="36" t="s">
        <v>13</v>
      </c>
      <c r="B11" s="11"/>
      <c r="C11" s="22"/>
      <c r="D11" s="35" t="s">
        <v>30</v>
      </c>
      <c r="E11" s="12"/>
      <c r="F11" s="11"/>
      <c r="G11" s="19"/>
      <c r="H11" s="19"/>
      <c r="I11" s="19"/>
      <c r="J11" s="19"/>
      <c r="K11" s="19"/>
      <c r="L11" s="19"/>
      <c r="M11" s="19"/>
    </row>
    <row r="12" spans="1:13" x14ac:dyDescent="0.25">
      <c r="A12" s="26" t="s">
        <v>14</v>
      </c>
      <c r="B12" s="14"/>
      <c r="C12" s="22"/>
      <c r="D12" s="34" t="s">
        <v>31</v>
      </c>
      <c r="E12" s="4"/>
      <c r="F12" s="5"/>
      <c r="G12" s="19"/>
      <c r="H12" s="19"/>
      <c r="I12" s="19"/>
      <c r="J12" s="19"/>
      <c r="K12" s="19"/>
      <c r="L12" s="19"/>
      <c r="M12" s="19"/>
    </row>
    <row r="13" spans="1:13" x14ac:dyDescent="0.25">
      <c r="A13" s="26" t="s">
        <v>15</v>
      </c>
      <c r="B13" s="5"/>
      <c r="C13" s="22"/>
      <c r="D13" s="34" t="s">
        <v>32</v>
      </c>
      <c r="E13" s="4"/>
      <c r="F13" s="5"/>
      <c r="G13" s="19"/>
      <c r="H13" s="19"/>
      <c r="I13" s="19"/>
      <c r="J13" s="19"/>
      <c r="K13" s="19"/>
      <c r="L13" s="19"/>
      <c r="M13" s="19"/>
    </row>
    <row r="14" spans="1:13" ht="15.75" thickBot="1" x14ac:dyDescent="0.3">
      <c r="A14" s="26" t="s">
        <v>16</v>
      </c>
      <c r="B14" s="5"/>
      <c r="C14" s="22"/>
      <c r="D14" s="33" t="s">
        <v>43</v>
      </c>
      <c r="E14" s="9"/>
      <c r="F14" s="6"/>
      <c r="G14" s="19"/>
      <c r="H14" s="19"/>
      <c r="I14" s="19"/>
      <c r="J14" s="19"/>
      <c r="K14" s="19"/>
      <c r="L14" s="19"/>
      <c r="M14" s="19"/>
    </row>
    <row r="15" spans="1:13" ht="15.75" thickBot="1" x14ac:dyDescent="0.3">
      <c r="A15" s="26" t="s">
        <v>17</v>
      </c>
      <c r="B15" s="5"/>
      <c r="C15" s="22"/>
      <c r="D15" s="52" t="s">
        <v>41</v>
      </c>
      <c r="E15" s="53"/>
      <c r="F15" s="16">
        <f>SUM(F11:F14)</f>
        <v>0</v>
      </c>
      <c r="G15" s="19"/>
      <c r="H15" s="19"/>
      <c r="I15" s="19"/>
      <c r="J15" s="19"/>
      <c r="K15" s="19"/>
      <c r="L15" s="19"/>
      <c r="M15" s="19"/>
    </row>
    <row r="16" spans="1:13" ht="15.75" thickBot="1" x14ac:dyDescent="0.3">
      <c r="A16" s="26" t="s">
        <v>18</v>
      </c>
      <c r="B16" s="5"/>
      <c r="C16" s="22"/>
      <c r="F16" s="29"/>
      <c r="G16" s="19"/>
      <c r="H16" s="19"/>
      <c r="I16" s="19"/>
      <c r="J16" s="19"/>
      <c r="K16" s="19"/>
      <c r="L16" s="19"/>
      <c r="M16" s="19"/>
    </row>
    <row r="17" spans="1:13" ht="15.75" thickBot="1" x14ac:dyDescent="0.3">
      <c r="A17" s="26" t="s">
        <v>19</v>
      </c>
      <c r="B17" s="5"/>
      <c r="C17" s="22"/>
      <c r="D17" s="32" t="s">
        <v>36</v>
      </c>
      <c r="E17" s="7"/>
      <c r="F17" s="8"/>
      <c r="G17" s="19"/>
      <c r="H17" s="19"/>
      <c r="I17" s="19"/>
      <c r="J17" s="19"/>
      <c r="K17" s="19"/>
      <c r="L17" s="19"/>
      <c r="M17" s="19"/>
    </row>
    <row r="18" spans="1:13" x14ac:dyDescent="0.25">
      <c r="A18" s="26" t="s">
        <v>20</v>
      </c>
      <c r="B18" s="5"/>
      <c r="C18" s="22"/>
      <c r="F18" s="29"/>
      <c r="G18" s="19"/>
      <c r="H18" s="19"/>
      <c r="I18" s="19"/>
      <c r="J18" s="19"/>
      <c r="K18" s="19"/>
      <c r="L18" s="19"/>
      <c r="M18" s="19"/>
    </row>
    <row r="19" spans="1:13" ht="15.75" thickBot="1" x14ac:dyDescent="0.3">
      <c r="A19" s="26" t="s">
        <v>21</v>
      </c>
      <c r="B19" s="5"/>
      <c r="C19" s="22"/>
      <c r="D19" s="30" t="s">
        <v>39</v>
      </c>
      <c r="E19" s="30"/>
      <c r="F19" s="31"/>
      <c r="G19" s="19"/>
      <c r="H19" s="19"/>
      <c r="I19" s="19"/>
      <c r="J19" s="19"/>
      <c r="K19" s="19"/>
      <c r="L19" s="19"/>
      <c r="M19" s="19"/>
    </row>
    <row r="20" spans="1:13" x14ac:dyDescent="0.25">
      <c r="A20" s="26" t="s">
        <v>22</v>
      </c>
      <c r="B20" s="5"/>
      <c r="C20" s="22"/>
      <c r="D20" s="43"/>
      <c r="E20" s="44"/>
      <c r="F20" s="45"/>
      <c r="G20" s="19"/>
      <c r="H20" s="19"/>
      <c r="I20" s="19"/>
      <c r="J20" s="19"/>
      <c r="K20" s="19"/>
      <c r="L20" s="19"/>
      <c r="M20" s="19"/>
    </row>
    <row r="21" spans="1:13" x14ac:dyDescent="0.25">
      <c r="A21" s="26" t="s">
        <v>23</v>
      </c>
      <c r="B21" s="5"/>
      <c r="C21" s="22"/>
      <c r="D21" s="46"/>
      <c r="E21" s="47"/>
      <c r="F21" s="48"/>
      <c r="G21" s="19"/>
      <c r="H21" s="19"/>
      <c r="I21" s="19"/>
      <c r="J21" s="19"/>
      <c r="K21" s="19"/>
      <c r="L21" s="19"/>
      <c r="M21" s="19"/>
    </row>
    <row r="22" spans="1:13" ht="15.75" thickBot="1" x14ac:dyDescent="0.3">
      <c r="A22" s="26" t="s">
        <v>24</v>
      </c>
      <c r="B22" s="5"/>
      <c r="C22" s="22"/>
      <c r="D22" s="49"/>
      <c r="E22" s="50"/>
      <c r="F22" s="51"/>
      <c r="G22" s="19"/>
      <c r="H22" s="19"/>
      <c r="I22" s="19"/>
      <c r="J22" s="19"/>
      <c r="K22" s="19"/>
      <c r="L22" s="19"/>
      <c r="M22" s="19"/>
    </row>
    <row r="23" spans="1:13" x14ac:dyDescent="0.25">
      <c r="A23" s="26" t="s">
        <v>25</v>
      </c>
      <c r="B23" s="5"/>
      <c r="C23" s="22"/>
      <c r="D23" s="22"/>
      <c r="F23" s="29"/>
      <c r="G23" s="19"/>
      <c r="H23" s="19"/>
      <c r="I23" s="19"/>
      <c r="J23" s="19"/>
      <c r="K23" s="19"/>
      <c r="L23" s="19"/>
      <c r="M23" s="19"/>
    </row>
    <row r="24" spans="1:13" ht="15.75" thickBot="1" x14ac:dyDescent="0.3">
      <c r="A24" s="26" t="s">
        <v>26</v>
      </c>
      <c r="B24" s="5"/>
      <c r="C24" s="22"/>
      <c r="D24" s="22"/>
      <c r="F24" s="29"/>
      <c r="G24" s="19"/>
      <c r="H24" s="19"/>
      <c r="I24" s="19"/>
      <c r="J24" s="19"/>
      <c r="K24" s="19"/>
      <c r="L24" s="19"/>
      <c r="M24" s="19"/>
    </row>
    <row r="25" spans="1:13" x14ac:dyDescent="0.25">
      <c r="A25" s="26" t="s">
        <v>44</v>
      </c>
      <c r="B25" s="5"/>
      <c r="C25" s="22"/>
      <c r="D25" s="22"/>
      <c r="E25" s="27" t="s">
        <v>0</v>
      </c>
      <c r="F25" s="28">
        <f>SUM(F26:F29)</f>
        <v>0</v>
      </c>
      <c r="G25" s="19"/>
      <c r="H25" s="19"/>
      <c r="I25" s="19"/>
      <c r="J25" s="19"/>
      <c r="K25" s="19"/>
      <c r="L25" s="19"/>
      <c r="M25" s="19"/>
    </row>
    <row r="26" spans="1:13" x14ac:dyDescent="0.25">
      <c r="A26" s="26" t="s">
        <v>27</v>
      </c>
      <c r="B26" s="5"/>
      <c r="C26" s="22"/>
      <c r="D26" s="22"/>
      <c r="E26" s="25" t="s">
        <v>46</v>
      </c>
      <c r="F26" s="5"/>
      <c r="G26" s="19"/>
      <c r="H26" s="19"/>
      <c r="I26" s="19"/>
      <c r="J26" s="19"/>
      <c r="K26" s="19"/>
      <c r="L26" s="19"/>
      <c r="M26" s="19"/>
    </row>
    <row r="27" spans="1:13" x14ac:dyDescent="0.25">
      <c r="A27" s="26" t="s">
        <v>28</v>
      </c>
      <c r="B27" s="5"/>
      <c r="C27" s="22"/>
      <c r="D27" s="22"/>
      <c r="E27" s="25" t="s">
        <v>1</v>
      </c>
      <c r="F27" s="5"/>
      <c r="G27" s="19"/>
      <c r="H27" s="19"/>
      <c r="I27" s="19"/>
      <c r="J27" s="19"/>
      <c r="K27" s="19"/>
      <c r="L27" s="19"/>
      <c r="M27" s="19"/>
    </row>
    <row r="28" spans="1:13" x14ac:dyDescent="0.25">
      <c r="A28" s="26" t="s">
        <v>29</v>
      </c>
      <c r="B28" s="5"/>
      <c r="C28" s="22"/>
      <c r="D28" s="22"/>
      <c r="E28" s="25" t="s">
        <v>2</v>
      </c>
      <c r="F28" s="5"/>
      <c r="G28" s="19"/>
      <c r="H28" s="19"/>
      <c r="I28" s="19"/>
      <c r="J28" s="19"/>
      <c r="K28" s="19"/>
      <c r="L28" s="19"/>
      <c r="M28" s="19"/>
    </row>
    <row r="29" spans="1:13" ht="15.75" thickBot="1" x14ac:dyDescent="0.3">
      <c r="A29" s="24" t="s">
        <v>12</v>
      </c>
      <c r="B29" s="10"/>
      <c r="C29" s="22"/>
      <c r="D29" s="22"/>
      <c r="E29" s="23" t="s">
        <v>3</v>
      </c>
      <c r="F29" s="6"/>
      <c r="G29" s="19"/>
      <c r="H29" s="19"/>
      <c r="I29" s="19"/>
      <c r="J29" s="19"/>
      <c r="K29" s="19"/>
      <c r="L29" s="19"/>
      <c r="M29" s="19"/>
    </row>
    <row r="30" spans="1:13" ht="18" customHeight="1" thickBot="1" x14ac:dyDescent="0.3">
      <c r="A30" s="15" t="s">
        <v>41</v>
      </c>
      <c r="B30" s="16">
        <f>SUM(B11:B29)</f>
        <v>0</v>
      </c>
      <c r="C30" s="17"/>
      <c r="D30" s="17"/>
      <c r="E30" s="17"/>
      <c r="F30" s="18"/>
      <c r="G30" s="19"/>
      <c r="H30" s="19"/>
      <c r="I30" s="19"/>
      <c r="J30" s="19"/>
      <c r="K30" s="19"/>
      <c r="L30" s="19"/>
      <c r="M30" s="19"/>
    </row>
    <row r="31" spans="1:13" ht="13.15" customHeight="1" x14ac:dyDescent="0.25">
      <c r="A31" s="20"/>
      <c r="B31" s="19"/>
      <c r="C31" s="21"/>
      <c r="D31" s="19"/>
      <c r="E31" s="19"/>
      <c r="F31" s="13" t="str">
        <f>IF(List!F25&gt;List!F14,"#"," ")</f>
        <v xml:space="preserve"> </v>
      </c>
      <c r="G31" s="19"/>
      <c r="H31" s="19"/>
      <c r="I31" s="19"/>
      <c r="J31" s="19"/>
      <c r="K31" s="19"/>
      <c r="L31" s="19"/>
      <c r="M31" s="19"/>
    </row>
    <row r="32" spans="1:13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</row>
    <row r="34" spans="1:13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1:13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  <row r="38" spans="1:13" x14ac:dyDescent="0.25">
      <c r="A38" s="19"/>
      <c r="B38" s="19"/>
      <c r="C38" s="19"/>
      <c r="D38" s="19"/>
      <c r="E38" s="19"/>
      <c r="F38" s="19"/>
    </row>
  </sheetData>
  <sheetProtection algorithmName="SHA-512" hashValue="2HqENthLVZqg5zdAGgKzS2flHdSDflVsFG4AnbiWYxWs2wj4Gr9vOXtVvs+ETuR9DzQ72mkZ8fUiJMaKg7BOMw==" saltValue="SkfrPwGGz7HlnJlHCZ4VGQ==" spinCount="100000" sheet="1" objects="1" scenarios="1"/>
  <mergeCells count="17">
    <mergeCell ref="A1:F1"/>
    <mergeCell ref="A2:F2"/>
    <mergeCell ref="A7:B7"/>
    <mergeCell ref="D7:F7"/>
    <mergeCell ref="A8:B8"/>
    <mergeCell ref="A6:B6"/>
    <mergeCell ref="D6:F6"/>
    <mergeCell ref="A4:F4"/>
    <mergeCell ref="A5:F5"/>
    <mergeCell ref="D20:F22"/>
    <mergeCell ref="D15:E15"/>
    <mergeCell ref="A9:A10"/>
    <mergeCell ref="D8:F8"/>
    <mergeCell ref="B9:B10"/>
    <mergeCell ref="D9:D10"/>
    <mergeCell ref="E9:E10"/>
    <mergeCell ref="F9:F10"/>
  </mergeCells>
  <dataValidations count="4">
    <dataValidation type="textLength" allowBlank="1" showInputMessage="1" showErrorMessage="1" errorTitle="Pozor" error="Překročili jste povolený počet znaků pro komentář." promptTitle="Upozornění" prompt=" Do komentáře můžete napsat 390 znaků._x000a_" sqref="D20" xr:uid="{E7F4600A-04C2-4F7F-806C-242B698E7DF9}">
      <formula1>0</formula1>
      <formula2>390</formula2>
    </dataValidation>
    <dataValidation type="whole" allowBlank="1" showInputMessage="1" showErrorMessage="1" sqref="F17 F11:F14 F26:F29" xr:uid="{900D8A51-3287-40A3-A345-AF64C638D3FF}">
      <formula1>0</formula1>
      <formula2>9.99999999999999E+58</formula2>
    </dataValidation>
    <dataValidation type="whole" allowBlank="1" showInputMessage="1" showErrorMessage="1" sqref="B13:B30 B11 F15" xr:uid="{92346D28-C62A-4A69-9283-B095827973CD}">
      <formula1>0</formula1>
      <formula2>100000000000000</formula2>
    </dataValidation>
    <dataValidation type="whole" allowBlank="1" showInputMessage="1" showErrorMessage="1" sqref="F25" xr:uid="{7E64908F-1EB2-4603-92FB-974A25B86F14}">
      <formula1>1</formula1>
      <formula2>9.99999999999999E+58</formula2>
    </dataValidation>
  </dataValidations>
  <pageMargins left="0.70866141732283472" right="0.70866141732283472" top="0.78740157480314965" bottom="0.78740157480314965" header="0.31496062992125984" footer="0.31496062992125984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0364-D236-4E76-A3EC-3FE2101E7E24}">
  <sheetPr codeName="List1"/>
  <dimension ref="A1:F25"/>
  <sheetViews>
    <sheetView workbookViewId="0">
      <selection activeCell="J28" sqref="J28"/>
    </sheetView>
  </sheetViews>
  <sheetFormatPr defaultRowHeight="15" x14ac:dyDescent="0.25"/>
  <cols>
    <col min="2" max="2" width="7.7109375" customWidth="1"/>
    <col min="4" max="4" width="10" style="2" customWidth="1"/>
    <col min="6" max="6" width="11.28515625" style="2" bestFit="1" customWidth="1"/>
  </cols>
  <sheetData>
    <row r="1" spans="1:6" x14ac:dyDescent="0.25">
      <c r="A1" s="1"/>
      <c r="D1"/>
    </row>
    <row r="2" spans="1:6" x14ac:dyDescent="0.25">
      <c r="A2" s="1"/>
    </row>
    <row r="3" spans="1:6" x14ac:dyDescent="0.25">
      <c r="A3" s="1"/>
    </row>
    <row r="4" spans="1:6" x14ac:dyDescent="0.25">
      <c r="A4" s="1"/>
    </row>
    <row r="5" spans="1:6" x14ac:dyDescent="0.25">
      <c r="A5" s="1" t="s">
        <v>45</v>
      </c>
    </row>
    <row r="6" spans="1:6" x14ac:dyDescent="0.25">
      <c r="A6" t="s">
        <v>4</v>
      </c>
      <c r="D6" s="2">
        <v>5500</v>
      </c>
      <c r="F6" s="2">
        <f>IF('Vyplní žadatel'!F24=1,D6-D8,0)</f>
        <v>0</v>
      </c>
    </row>
    <row r="8" spans="1:6" x14ac:dyDescent="0.25">
      <c r="A8" t="s">
        <v>6</v>
      </c>
      <c r="D8" s="2">
        <v>5000</v>
      </c>
      <c r="F8" s="2">
        <f>IF('Vyplní žadatel'!F26&gt;=1,List!D8,0)</f>
        <v>0</v>
      </c>
    </row>
    <row r="9" spans="1:6" x14ac:dyDescent="0.25">
      <c r="A9" t="s">
        <v>7</v>
      </c>
      <c r="D9" s="2">
        <v>3750</v>
      </c>
      <c r="F9" s="2">
        <f>IF('Vyplní žadatel'!F26&gt;1,('Vyplní žadatel'!F26-1)*List!D9,0)</f>
        <v>0</v>
      </c>
    </row>
    <row r="10" spans="1:6" x14ac:dyDescent="0.25">
      <c r="A10" t="s">
        <v>5</v>
      </c>
      <c r="D10" s="2">
        <v>2480</v>
      </c>
      <c r="F10" s="2">
        <f>'Vyplní žadatel'!F27*List!D10</f>
        <v>0</v>
      </c>
    </row>
    <row r="11" spans="1:6" x14ac:dyDescent="0.25">
      <c r="A11" t="s">
        <v>8</v>
      </c>
      <c r="D11" s="2">
        <v>3050</v>
      </c>
      <c r="F11" s="2">
        <f>'Vyplní žadatel'!F28*List!D11</f>
        <v>0</v>
      </c>
    </row>
    <row r="12" spans="1:6" x14ac:dyDescent="0.25">
      <c r="A12" t="s">
        <v>9</v>
      </c>
      <c r="D12" s="2">
        <v>3490</v>
      </c>
      <c r="F12" s="2">
        <f>'Vyplní žadatel'!F29*List!D12</f>
        <v>0</v>
      </c>
    </row>
    <row r="13" spans="1:6" x14ac:dyDescent="0.25">
      <c r="F13" s="3">
        <f>SUM(F6:F12)</f>
        <v>0</v>
      </c>
    </row>
    <row r="14" spans="1:6" x14ac:dyDescent="0.25">
      <c r="A14" s="1" t="s">
        <v>34</v>
      </c>
      <c r="F14" s="3">
        <f>F13*3.4</f>
        <v>0</v>
      </c>
    </row>
    <row r="15" spans="1:6" x14ac:dyDescent="0.25">
      <c r="A15" s="1"/>
      <c r="F15" s="3"/>
    </row>
    <row r="16" spans="1:6" x14ac:dyDescent="0.25">
      <c r="A16" s="1" t="s">
        <v>10</v>
      </c>
    </row>
    <row r="17" spans="1:6" x14ac:dyDescent="0.25">
      <c r="A17">
        <v>1</v>
      </c>
      <c r="D17" s="2">
        <f>16810+(2300*1.4)</f>
        <v>20030</v>
      </c>
      <c r="F17" s="2">
        <f>IF('Vyplní žadatel'!F25=List!A17,D17,0)</f>
        <v>0</v>
      </c>
    </row>
    <row r="18" spans="1:6" x14ac:dyDescent="0.25">
      <c r="A18">
        <v>2</v>
      </c>
      <c r="D18" s="2">
        <f>19770+(2800*1.4)</f>
        <v>23690</v>
      </c>
      <c r="F18" s="2">
        <f>IF('Vyplní žadatel'!F25=List!A18,D18,0)</f>
        <v>0</v>
      </c>
    </row>
    <row r="19" spans="1:6" x14ac:dyDescent="0.25">
      <c r="A19">
        <v>3</v>
      </c>
      <c r="D19" s="2">
        <f>22794+(3300*1.4)</f>
        <v>27414</v>
      </c>
      <c r="F19" s="2">
        <f>IF('Vyplní žadatel'!F25=List!A19,D19,0)</f>
        <v>0</v>
      </c>
    </row>
    <row r="20" spans="1:6" x14ac:dyDescent="0.25">
      <c r="A20">
        <v>4</v>
      </c>
      <c r="D20" s="2">
        <f>24370+(3800*1.4)</f>
        <v>29690</v>
      </c>
      <c r="F20" s="2">
        <f>IF('Vyplní žadatel'!F25=List!A20,D20,0)</f>
        <v>0</v>
      </c>
    </row>
    <row r="21" spans="1:6" x14ac:dyDescent="0.25">
      <c r="A21">
        <v>5</v>
      </c>
      <c r="D21" s="2">
        <f>24880+(4300*1.4)</f>
        <v>30900</v>
      </c>
      <c r="F21" s="2">
        <f>IF('Vyplní žadatel'!F25&gt;=List!A21,D21,0)</f>
        <v>0</v>
      </c>
    </row>
    <row r="22" spans="1:6" x14ac:dyDescent="0.25">
      <c r="F22" s="3">
        <f>SUM(F17:F21)</f>
        <v>0</v>
      </c>
    </row>
    <row r="23" spans="1:6" x14ac:dyDescent="0.25">
      <c r="A23" s="1"/>
      <c r="F23" s="3"/>
    </row>
    <row r="25" spans="1:6" x14ac:dyDescent="0.25">
      <c r="A25" s="1" t="s">
        <v>35</v>
      </c>
      <c r="F25" s="3">
        <f>'Vyplní žadatel'!B30-'Vyplní žadatel'!F15-F22</f>
        <v>0</v>
      </c>
    </row>
  </sheetData>
  <sheetProtection algorithmName="SHA-512" hashValue="nNKzG2JjFthO/kkgYyQV2uCpzSto+dAvrnyVxisRhhp1AEvBWT3WAEG5akK6NymX03pF/xihiK5MVMca2fnuog==" saltValue="SEK+IjI2QyatMxMscOTU5g==" spinCount="100000" sheet="1" objects="1" scenarios="1"/>
  <pageMargins left="0.7" right="0.7" top="0.78740157499999996" bottom="0.78740157499999996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ontrol 1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49" r:id="rId3" name="Control 1"/>
      </mc:Fallback>
    </mc:AlternateContent>
    <mc:AlternateContent xmlns:mc="http://schemas.openxmlformats.org/markup-compatibility/2006">
      <mc:Choice Requires="x14">
        <control shapeId="2050" r:id="rId5" name="Control 2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50" r:id="rId5" name="Control 2"/>
      </mc:Fallback>
    </mc:AlternateContent>
    <mc:AlternateContent xmlns:mc="http://schemas.openxmlformats.org/markup-compatibility/2006">
      <mc:Choice Requires="x14">
        <control shapeId="2051" r:id="rId6" name="Control 3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51" r:id="rId6" name="Control 3"/>
      </mc:Fallback>
    </mc:AlternateContent>
    <mc:AlternateContent xmlns:mc="http://schemas.openxmlformats.org/markup-compatibility/2006">
      <mc:Choice Requires="x14">
        <control shapeId="2052" r:id="rId7" name="Control 4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52" r:id="rId7" name="Control 4"/>
      </mc:Fallback>
    </mc:AlternateContent>
    <mc:AlternateContent xmlns:mc="http://schemas.openxmlformats.org/markup-compatibility/2006">
      <mc:Choice Requires="x14">
        <control shapeId="2053" r:id="rId8" name="Control 5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53" r:id="rId8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54" r:id="rId9" name="Control 6"/>
      </mc:Fallback>
    </mc:AlternateContent>
    <mc:AlternateContent xmlns:mc="http://schemas.openxmlformats.org/markup-compatibility/2006">
      <mc:Choice Requires="x14">
        <control shapeId="2055" r:id="rId10" name="Control 7">
          <controlPr defaultSize="0" r:id="rId4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2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55" r:id="rId10" name="Control 7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4">
            <anchor moveWithCells="1">
              <from>
                <xdr:col>3</xdr:col>
                <xdr:colOff>0</xdr:colOff>
                <xdr:row>25</xdr:row>
                <xdr:rowOff>0</xdr:rowOff>
              </from>
              <to>
                <xdr:col>3</xdr:col>
                <xdr:colOff>495300</xdr:colOff>
                <xdr:row>26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Vyplní žadatel</vt:lpstr>
      <vt:lpstr>List</vt:lpstr>
      <vt:lpstr>'Vyplní žadatel'!Oblast_tisku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Fürstová</dc:creator>
  <cp:lastModifiedBy>Dagmar Klárová</cp:lastModifiedBy>
  <cp:lastPrinted>2025-01-09T15:14:32Z</cp:lastPrinted>
  <dcterms:created xsi:type="dcterms:W3CDTF">2024-12-16T18:40:35Z</dcterms:created>
  <dcterms:modified xsi:type="dcterms:W3CDTF">2026-10-01T11:33:55Z</dcterms:modified>
</cp:coreProperties>
</file>